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3040" windowHeight="9375" activeTab="1"/>
  </bookViews>
  <sheets>
    <sheet name="imposés Poussines" sheetId="26" r:id="rId1"/>
    <sheet name="IP2-P1 - IA+ A3-A2-A4" sheetId="23" r:id="rId2"/>
    <sheet name="IJ3-J4-J5 DJ2-J3-J4-A3 Equipes " sheetId="24" r:id="rId3"/>
  </sheets>
  <definedNames>
    <definedName name="_xlnm.Print_Area" localSheetId="2">'IJ3-J4-J5 DJ2-J3-J4-A3 Equipes '!$A$78:$T$104</definedName>
    <definedName name="_xlnm.Print_Area" localSheetId="0">'imposés Poussines'!$B$1:$AA$52</definedName>
    <definedName name="_xlnm.Print_Area" localSheetId="1">'IP2-P1 - IA+ A3-A2-A4'!$A$43:$AT$50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0" i="23"/>
  <c r="W39"/>
  <c r="J40"/>
  <c r="J39"/>
  <c r="F40"/>
  <c r="F39"/>
  <c r="W28"/>
  <c r="N10"/>
  <c r="N20"/>
  <c r="N21"/>
  <c r="N27"/>
  <c r="N28"/>
  <c r="N29"/>
  <c r="N30"/>
  <c r="N31"/>
  <c r="N32"/>
  <c r="N38"/>
  <c r="N39"/>
  <c r="N40"/>
  <c r="N41"/>
  <c r="N47"/>
  <c r="N48"/>
  <c r="AA48"/>
  <c r="AE48"/>
  <c r="AL48"/>
  <c r="AP48"/>
  <c r="AR48"/>
  <c r="F48"/>
  <c r="J48"/>
  <c r="Q48"/>
  <c r="U48"/>
  <c r="W48"/>
  <c r="F29"/>
  <c r="J29"/>
  <c r="Q29"/>
  <c r="U29"/>
  <c r="W29"/>
  <c r="F30"/>
  <c r="J30"/>
  <c r="Q30"/>
  <c r="U30"/>
  <c r="W30"/>
  <c r="F31"/>
  <c r="J31"/>
  <c r="Q31"/>
  <c r="U31"/>
  <c r="W31"/>
  <c r="F32"/>
  <c r="J32"/>
  <c r="Q32"/>
  <c r="U32"/>
  <c r="W32"/>
  <c r="F28"/>
  <c r="J28"/>
  <c r="Q28"/>
  <c r="U28"/>
  <c r="F21"/>
  <c r="J21"/>
  <c r="Q21"/>
  <c r="U21"/>
  <c r="W21"/>
  <c r="AA12"/>
  <c r="AE12"/>
  <c r="AL12"/>
  <c r="AP12"/>
  <c r="AR12"/>
  <c r="AA13"/>
  <c r="AE13"/>
  <c r="AL13"/>
  <c r="AP13"/>
  <c r="AR13"/>
  <c r="AA14"/>
  <c r="AE14"/>
  <c r="AL14"/>
  <c r="AP14"/>
  <c r="AR14"/>
  <c r="AA11"/>
  <c r="AE11"/>
  <c r="AL11"/>
  <c r="AP11"/>
  <c r="AR11"/>
  <c r="F12"/>
  <c r="F11"/>
  <c r="Q11"/>
  <c r="U11"/>
  <c r="W11"/>
  <c r="F45" i="26"/>
  <c r="U47" i="23"/>
  <c r="W47"/>
  <c r="AI47"/>
  <c r="AP47"/>
  <c r="AR47"/>
  <c r="U20"/>
  <c r="W20"/>
  <c r="AI13"/>
  <c r="AI14"/>
  <c r="AI12"/>
  <c r="AI11"/>
  <c r="AI10"/>
  <c r="AP10"/>
  <c r="AR10"/>
  <c r="F13"/>
  <c r="Q13"/>
  <c r="U13"/>
  <c r="W13"/>
  <c r="F14"/>
  <c r="Q14"/>
  <c r="U14"/>
  <c r="W14"/>
  <c r="Q12"/>
  <c r="U12"/>
  <c r="W12"/>
  <c r="U10"/>
  <c r="W10"/>
  <c r="U27"/>
  <c r="W27"/>
  <c r="AI48"/>
  <c r="Q39"/>
  <c r="U39"/>
  <c r="Q41"/>
  <c r="U41"/>
  <c r="W41"/>
  <c r="Q40"/>
  <c r="U40"/>
  <c r="U38"/>
  <c r="W38"/>
  <c r="O101" i="24"/>
  <c r="K101"/>
  <c r="H101"/>
  <c r="E101"/>
  <c r="O100"/>
  <c r="H100"/>
  <c r="E100"/>
  <c r="O94"/>
  <c r="K94"/>
  <c r="H94"/>
  <c r="E94"/>
  <c r="O95"/>
  <c r="K95"/>
  <c r="H95"/>
  <c r="E95"/>
  <c r="O93"/>
  <c r="H93"/>
  <c r="E93"/>
  <c r="O88"/>
  <c r="K88"/>
  <c r="H88"/>
  <c r="E88"/>
  <c r="O87"/>
  <c r="H87"/>
  <c r="E87"/>
  <c r="E82"/>
  <c r="E81"/>
  <c r="O81"/>
  <c r="H81"/>
  <c r="O82"/>
  <c r="K82"/>
  <c r="H82"/>
  <c r="O75"/>
  <c r="K75"/>
  <c r="H75"/>
  <c r="E75"/>
  <c r="O74"/>
  <c r="K74"/>
  <c r="H74"/>
  <c r="E74"/>
  <c r="O73"/>
  <c r="K73"/>
  <c r="H73"/>
  <c r="E73"/>
  <c r="O76"/>
  <c r="K76"/>
  <c r="H76"/>
  <c r="E76"/>
  <c r="O72"/>
  <c r="H72"/>
  <c r="E72"/>
  <c r="O64"/>
  <c r="K64"/>
  <c r="H64"/>
  <c r="E64"/>
  <c r="O66"/>
  <c r="K66"/>
  <c r="H66"/>
  <c r="E66"/>
  <c r="O65"/>
  <c r="K65"/>
  <c r="H65"/>
  <c r="E65"/>
  <c r="O67"/>
  <c r="K67"/>
  <c r="H67"/>
  <c r="E67"/>
  <c r="O63"/>
  <c r="H63"/>
  <c r="E63"/>
  <c r="O58"/>
  <c r="K58"/>
  <c r="H58"/>
  <c r="E58"/>
  <c r="O57"/>
  <c r="K57"/>
  <c r="H57"/>
  <c r="E57"/>
  <c r="O56"/>
  <c r="K56"/>
  <c r="H56"/>
  <c r="E56"/>
  <c r="O55"/>
  <c r="H55"/>
  <c r="E55"/>
  <c r="O49"/>
  <c r="K49"/>
  <c r="H49"/>
  <c r="E49"/>
  <c r="O48"/>
  <c r="H48"/>
  <c r="E48"/>
  <c r="E43"/>
  <c r="E42"/>
  <c r="E41"/>
  <c r="E39"/>
  <c r="E40"/>
  <c r="E33"/>
  <c r="E26"/>
  <c r="E29"/>
  <c r="E30"/>
  <c r="E27"/>
  <c r="E32"/>
  <c r="E25"/>
  <c r="E28"/>
  <c r="E31"/>
  <c r="E24"/>
  <c r="K42"/>
  <c r="K41"/>
  <c r="K39"/>
  <c r="K40"/>
  <c r="K43"/>
  <c r="K26"/>
  <c r="K29"/>
  <c r="K30"/>
  <c r="K27"/>
  <c r="K32"/>
  <c r="K25"/>
  <c r="K28"/>
  <c r="K31"/>
  <c r="K24"/>
  <c r="K33"/>
  <c r="O43"/>
  <c r="O42"/>
  <c r="O41"/>
  <c r="O39"/>
  <c r="O40"/>
  <c r="H43"/>
  <c r="H42"/>
  <c r="H41"/>
  <c r="H39"/>
  <c r="H40"/>
  <c r="O38"/>
  <c r="H38"/>
  <c r="E38"/>
  <c r="O24"/>
  <c r="O33"/>
  <c r="O26"/>
  <c r="O29"/>
  <c r="O30"/>
  <c r="O27"/>
  <c r="O32"/>
  <c r="O25"/>
  <c r="O28"/>
  <c r="O31"/>
  <c r="H33"/>
  <c r="H26"/>
  <c r="H29"/>
  <c r="H30"/>
  <c r="H27"/>
  <c r="H32"/>
  <c r="H25"/>
  <c r="H28"/>
  <c r="H31"/>
  <c r="H24"/>
  <c r="O23"/>
  <c r="H23"/>
  <c r="E23"/>
  <c r="H17"/>
  <c r="H18"/>
  <c r="H12"/>
  <c r="H15"/>
  <c r="H14"/>
  <c r="H16"/>
  <c r="H11"/>
  <c r="H13"/>
  <c r="E17"/>
  <c r="E18"/>
  <c r="E12"/>
  <c r="E15"/>
  <c r="E14"/>
  <c r="E16"/>
  <c r="E11"/>
  <c r="E13"/>
  <c r="H10"/>
  <c r="E10"/>
  <c r="O13"/>
  <c r="K13"/>
  <c r="O11"/>
  <c r="K11"/>
  <c r="O16"/>
  <c r="K16"/>
  <c r="O14"/>
  <c r="K14"/>
  <c r="O15"/>
  <c r="K15"/>
  <c r="O12"/>
  <c r="K12"/>
  <c r="O18"/>
  <c r="K18"/>
  <c r="O17"/>
  <c r="K17"/>
  <c r="O10"/>
  <c r="S48" i="26"/>
  <c r="S47"/>
  <c r="S49"/>
  <c r="S50"/>
  <c r="S46"/>
  <c r="W50"/>
  <c r="P50"/>
  <c r="W49"/>
  <c r="P49"/>
  <c r="W47"/>
  <c r="P47"/>
  <c r="W48"/>
  <c r="P48"/>
  <c r="W46"/>
  <c r="P46"/>
  <c r="W45"/>
  <c r="P45"/>
  <c r="J50"/>
  <c r="F50"/>
  <c r="J49"/>
  <c r="F49"/>
  <c r="J47"/>
  <c r="F47"/>
  <c r="J48"/>
  <c r="F48"/>
  <c r="J46"/>
  <c r="F46"/>
  <c r="J45"/>
  <c r="J36"/>
  <c r="F36"/>
  <c r="J38"/>
  <c r="F38"/>
  <c r="J37"/>
  <c r="F37"/>
  <c r="J35"/>
  <c r="F35"/>
  <c r="J39"/>
  <c r="F39"/>
  <c r="J40"/>
  <c r="F40"/>
  <c r="J34"/>
  <c r="F34"/>
  <c r="J28"/>
  <c r="F28"/>
  <c r="L28"/>
  <c r="J29"/>
  <c r="F29"/>
  <c r="J27"/>
  <c r="F27"/>
  <c r="J22"/>
  <c r="F22"/>
  <c r="J21"/>
  <c r="F21"/>
  <c r="J15"/>
  <c r="F15"/>
  <c r="J16"/>
  <c r="F16"/>
  <c r="J14"/>
  <c r="F14"/>
  <c r="J9"/>
  <c r="J8"/>
  <c r="F9"/>
  <c r="F8"/>
  <c r="Q12" i="24"/>
  <c r="Q11"/>
  <c r="Q16"/>
  <c r="Q18"/>
  <c r="Q87"/>
  <c r="Q101"/>
  <c r="Q32"/>
  <c r="Q26"/>
  <c r="Q100"/>
  <c r="Q10"/>
  <c r="Q17"/>
  <c r="Q13"/>
  <c r="Q15"/>
  <c r="Q14"/>
  <c r="Q24"/>
  <c r="Q29"/>
  <c r="Q82"/>
  <c r="Q81"/>
  <c r="Q33"/>
  <c r="Q42"/>
  <c r="Q28"/>
  <c r="Q30"/>
  <c r="Q43"/>
  <c r="Q49"/>
  <c r="Q55"/>
  <c r="Q63"/>
  <c r="L8" i="26"/>
  <c r="L14"/>
  <c r="L15"/>
  <c r="L22"/>
  <c r="L29"/>
  <c r="L34"/>
  <c r="L39"/>
  <c r="L37"/>
  <c r="L36"/>
  <c r="L49"/>
  <c r="Y45"/>
  <c r="Y48"/>
  <c r="L45"/>
  <c r="L46"/>
  <c r="L47"/>
  <c r="L50"/>
  <c r="Y50"/>
  <c r="Z50"/>
  <c r="Y46"/>
  <c r="Y47"/>
  <c r="L9"/>
  <c r="Y49"/>
  <c r="Z49"/>
  <c r="L16"/>
  <c r="L21"/>
  <c r="L27"/>
  <c r="L40"/>
  <c r="L35"/>
  <c r="L38"/>
  <c r="Z47"/>
  <c r="L48"/>
  <c r="Q25" i="24"/>
  <c r="Q95"/>
  <c r="Q94"/>
  <c r="Q76"/>
  <c r="Q73"/>
  <c r="Q74"/>
  <c r="Q75"/>
  <c r="Q88"/>
  <c r="Q93"/>
  <c r="Q41"/>
  <c r="Q56"/>
  <c r="Q57"/>
  <c r="Q58"/>
  <c r="Q67"/>
  <c r="Q65"/>
  <c r="Q66"/>
  <c r="Q64"/>
  <c r="Q72"/>
  <c r="Q23"/>
  <c r="Q27"/>
  <c r="Q40"/>
  <c r="Q48"/>
  <c r="Q31"/>
  <c r="Q38"/>
  <c r="Q39"/>
  <c r="AS48" i="23"/>
  <c r="AS11"/>
  <c r="Z48" i="26"/>
  <c r="Z46"/>
  <c r="AS13" i="23"/>
  <c r="AS12"/>
  <c r="AS14"/>
</calcChain>
</file>

<file path=xl/sharedStrings.xml><?xml version="1.0" encoding="utf-8"?>
<sst xmlns="http://schemas.openxmlformats.org/spreadsheetml/2006/main" count="556" uniqueCount="136">
  <si>
    <t>NOM</t>
  </si>
  <si>
    <t>Massues</t>
  </si>
  <si>
    <t>Pén</t>
  </si>
  <si>
    <t>Note</t>
  </si>
  <si>
    <t>Ballon</t>
  </si>
  <si>
    <t>Cerceau</t>
  </si>
  <si>
    <t>A1</t>
  </si>
  <si>
    <t>A2</t>
  </si>
  <si>
    <t>EXE1</t>
  </si>
  <si>
    <t>EXE2</t>
  </si>
  <si>
    <t>EXE3</t>
  </si>
  <si>
    <t>D1a</t>
  </si>
  <si>
    <t>D2b</t>
  </si>
  <si>
    <t>D1b</t>
  </si>
  <si>
    <t>D2a</t>
  </si>
  <si>
    <t>Notes maxi</t>
  </si>
  <si>
    <t>Ballons</t>
  </si>
  <si>
    <t>Compétition Secteur</t>
  </si>
  <si>
    <t>ML</t>
  </si>
  <si>
    <t>Compétition secteur</t>
  </si>
  <si>
    <t>D1</t>
  </si>
  <si>
    <t>D2</t>
  </si>
  <si>
    <t>D</t>
  </si>
  <si>
    <t>A</t>
  </si>
  <si>
    <t>E</t>
  </si>
  <si>
    <t>Bourg Saint Maurice 24 mars 2019</t>
  </si>
  <si>
    <t>EQUIPE P3</t>
  </si>
  <si>
    <t>ASA</t>
  </si>
  <si>
    <t>D1c</t>
  </si>
  <si>
    <t>Massues - ML - Cerceaux</t>
  </si>
  <si>
    <t>EQUIPE P2</t>
  </si>
  <si>
    <t>imposé ballon</t>
  </si>
  <si>
    <t>VITAL GYM</t>
  </si>
  <si>
    <t>DAUPHINOISE</t>
  </si>
  <si>
    <t>DUO P3</t>
  </si>
  <si>
    <t>DESNOUS - GRANGE</t>
  </si>
  <si>
    <t>DUO P2</t>
  </si>
  <si>
    <t>imposé cerceaux</t>
  </si>
  <si>
    <t>BRUN - LEVEQUE</t>
  </si>
  <si>
    <t>PLACIDE - BAL SMITH</t>
  </si>
  <si>
    <t>INDIVIDUEL P3</t>
  </si>
  <si>
    <t>ARSAC Christelle</t>
  </si>
  <si>
    <t>CHAVOUTIER Clémence</t>
  </si>
  <si>
    <t>MAHIOUS Amber</t>
  </si>
  <si>
    <t>PRAT Fanny</t>
  </si>
  <si>
    <t>PERSONNE Eowyn</t>
  </si>
  <si>
    <t>FAURE Sharone</t>
  </si>
  <si>
    <t>INDIVIDUEL P2</t>
  </si>
  <si>
    <t>TOTAL</t>
  </si>
  <si>
    <t>MOREIRA Sara</t>
  </si>
  <si>
    <t>CHENU Gwendolyne</t>
  </si>
  <si>
    <t>GAUTHIER Vanlentine</t>
  </si>
  <si>
    <t>GARDINIER Suzie</t>
  </si>
  <si>
    <t>MONTET Agathe</t>
  </si>
  <si>
    <t>INDIVIDUEL P1</t>
  </si>
  <si>
    <t>imposé massues</t>
  </si>
  <si>
    <t>COLLIARD Emmie</t>
  </si>
  <si>
    <t>PASCAL Anaëlle</t>
  </si>
  <si>
    <t>GONTHIER Romy</t>
  </si>
  <si>
    <t>HERNANDEZ Lou Ann</t>
  </si>
  <si>
    <t>INDIVIDUEL A+</t>
  </si>
  <si>
    <t>FAYETTE Delphine</t>
  </si>
  <si>
    <t>INDIVIDUEL A3</t>
  </si>
  <si>
    <t>libre</t>
  </si>
  <si>
    <t>COUDERT Tara</t>
  </si>
  <si>
    <t>LE TALLEC Ness</t>
  </si>
  <si>
    <t>BUISSONNIERE Amandine</t>
  </si>
  <si>
    <t>DUGENEST Lucie</t>
  </si>
  <si>
    <t>GRANGEOT Louna</t>
  </si>
  <si>
    <t>INDIVIDUEL A4</t>
  </si>
  <si>
    <t>CHAIX Carla</t>
  </si>
  <si>
    <t>LEGER GRAIN Clémentine</t>
  </si>
  <si>
    <t>BERARD Jordane</t>
  </si>
  <si>
    <t>INDIVIDUEL A2</t>
  </si>
  <si>
    <t>Ruban</t>
  </si>
  <si>
    <t>INDIVIDUEL J3</t>
  </si>
  <si>
    <t>BERARD Pauline</t>
  </si>
  <si>
    <t>LEMIERE Inès</t>
  </si>
  <si>
    <t>TANTET Lilijane</t>
  </si>
  <si>
    <t>MERENDET Lisa</t>
  </si>
  <si>
    <t>GIRARD Eva</t>
  </si>
  <si>
    <t>ASIANA SANTOS Naomi</t>
  </si>
  <si>
    <t>GIRARD Elise</t>
  </si>
  <si>
    <t>CAIX Chloé</t>
  </si>
  <si>
    <t>INDIVIDUEL J4</t>
  </si>
  <si>
    <t>Ballon - ML</t>
  </si>
  <si>
    <t>SIQUOIR Nina</t>
  </si>
  <si>
    <t>ARPIN Elise</t>
  </si>
  <si>
    <t>CAULLIREAU Olya</t>
  </si>
  <si>
    <t>GUIRONNET Morgan</t>
  </si>
  <si>
    <t>ABREU Monica</t>
  </si>
  <si>
    <t>CUCHET Ema</t>
  </si>
  <si>
    <t>LIPONNE Léna</t>
  </si>
  <si>
    <t>DE VILLOUTREYS Zelda</t>
  </si>
  <si>
    <t>DELANCE Elisa</t>
  </si>
  <si>
    <t>HUGUES Madeleine</t>
  </si>
  <si>
    <t>INDIVIDUEL J5</t>
  </si>
  <si>
    <t>Ruban - ML</t>
  </si>
  <si>
    <t>LONGCHAMBON Coline</t>
  </si>
  <si>
    <t>FERNANDES Luna</t>
  </si>
  <si>
    <t>ANNEQUIN Flavie</t>
  </si>
  <si>
    <t>ANXIONNAZ Elyne</t>
  </si>
  <si>
    <t>BONNETON Abby-Gaëlle</t>
  </si>
  <si>
    <t>DUO J2</t>
  </si>
  <si>
    <t>FARIZON - CANALI</t>
  </si>
  <si>
    <t>Ballon - ballon</t>
  </si>
  <si>
    <t>DUO J3</t>
  </si>
  <si>
    <t>Cerceau - ballon</t>
  </si>
  <si>
    <t>GIRARD - TANTET</t>
  </si>
  <si>
    <t>LIPONNE - ASIANA SANTOS</t>
  </si>
  <si>
    <t>BERARD - VAUDEY M</t>
  </si>
  <si>
    <t>DUO J4</t>
  </si>
  <si>
    <t>LEMOINE - REGNIER</t>
  </si>
  <si>
    <t>DOMINGUES - GUIRONNET</t>
  </si>
  <si>
    <t>HERNANDEZ - SIQUOIR</t>
  </si>
  <si>
    <t>EQUIPE J4</t>
  </si>
  <si>
    <t>ASA 2</t>
  </si>
  <si>
    <t>ASA 1</t>
  </si>
  <si>
    <t>EQUIPE A4</t>
  </si>
  <si>
    <t>EQUIPE J3</t>
  </si>
  <si>
    <t>DUO A3</t>
  </si>
  <si>
    <t>GREANGEOT - CHAIX</t>
  </si>
  <si>
    <t>BERARD - LE TALLEC</t>
  </si>
  <si>
    <t>EQUIPE A3</t>
  </si>
  <si>
    <t>massues</t>
  </si>
  <si>
    <t>GRAINES DE GYM</t>
  </si>
  <si>
    <t>SIQUOIR Lou</t>
  </si>
  <si>
    <t>EMERIAULT - Hannequin</t>
  </si>
  <si>
    <t>DA1</t>
  </si>
  <si>
    <t>DA2</t>
  </si>
  <si>
    <t>DA3</t>
  </si>
  <si>
    <t>DA</t>
  </si>
  <si>
    <t>DB1</t>
  </si>
  <si>
    <t>DB2</t>
  </si>
  <si>
    <t>DB3</t>
  </si>
  <si>
    <t>DB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</si>
</sst>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14"/>
      <name val="Arial"/>
    </font>
    <font>
      <sz val="12"/>
      <name val="1,3"/>
    </font>
    <font>
      <strike/>
      <sz val="12"/>
      <color rgb="FF000000"/>
      <name val="Arial"/>
      <family val="2"/>
    </font>
    <font>
      <strike/>
      <sz val="12"/>
      <name val="Arial"/>
      <family val="2"/>
    </font>
    <font>
      <strike/>
      <sz val="11"/>
      <name val="Arial"/>
      <family val="2"/>
    </font>
    <font>
      <strike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1" fillId="0" borderId="0"/>
    <xf numFmtId="0" fontId="12" fillId="0" borderId="0"/>
    <xf numFmtId="40" fontId="13" fillId="0" borderId="0" applyFont="0" applyFill="0" applyBorder="0" applyAlignment="0" applyProtection="0"/>
    <xf numFmtId="0" fontId="10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2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2" fontId="15" fillId="0" borderId="15" xfId="0" applyNumberFormat="1" applyFont="1" applyFill="1" applyBorder="1"/>
    <xf numFmtId="2" fontId="15" fillId="0" borderId="13" xfId="0" applyNumberFormat="1" applyFont="1" applyFill="1" applyBorder="1"/>
    <xf numFmtId="2" fontId="18" fillId="0" borderId="13" xfId="0" applyNumberFormat="1" applyFont="1" applyFill="1" applyBorder="1"/>
    <xf numFmtId="2" fontId="15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15" fillId="2" borderId="18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shrinkToFit="1"/>
    </xf>
    <xf numFmtId="2" fontId="15" fillId="3" borderId="15" xfId="0" applyNumberFormat="1" applyFont="1" applyFill="1" applyBorder="1"/>
    <xf numFmtId="2" fontId="15" fillId="3" borderId="13" xfId="0" applyNumberFormat="1" applyFont="1" applyFill="1" applyBorder="1"/>
    <xf numFmtId="2" fontId="18" fillId="3" borderId="13" xfId="0" applyNumberFormat="1" applyFont="1" applyFill="1" applyBorder="1"/>
    <xf numFmtId="2" fontId="3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21" fillId="0" borderId="15" xfId="0" applyNumberFormat="1" applyFont="1" applyFill="1" applyBorder="1"/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2" fontId="14" fillId="2" borderId="18" xfId="0" applyNumberFormat="1" applyFont="1" applyFill="1" applyBorder="1" applyAlignment="1">
      <alignment horizontal="center" vertical="center"/>
    </xf>
    <xf numFmtId="2" fontId="14" fillId="3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shrinkToFit="1"/>
    </xf>
    <xf numFmtId="2" fontId="23" fillId="0" borderId="15" xfId="0" applyNumberFormat="1" applyFont="1" applyFill="1" applyBorder="1"/>
    <xf numFmtId="2" fontId="23" fillId="0" borderId="13" xfId="0" applyNumberFormat="1" applyFont="1" applyFill="1" applyBorder="1"/>
    <xf numFmtId="2" fontId="24" fillId="0" borderId="10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/>
    <xf numFmtId="2" fontId="23" fillId="2" borderId="18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/>
    </xf>
    <xf numFmtId="2" fontId="15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15" fillId="0" borderId="8" xfId="0" applyNumberFormat="1" applyFont="1" applyFill="1" applyBorder="1" applyAlignment="1">
      <alignment horizontal="center" vertical="center"/>
    </xf>
    <xf numFmtId="2" fontId="15" fillId="0" borderId="8" xfId="0" applyNumberFormat="1" applyFont="1" applyFill="1" applyBorder="1"/>
    <xf numFmtId="2" fontId="3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</cellXfs>
  <cellStyles count="5">
    <cellStyle name="Milliers 2" xfId="3"/>
    <cellStyle name="Normal" xfId="0" builtinId="0"/>
    <cellStyle name="Normal 2" xfId="2"/>
    <cellStyle name="Normal 3" xfId="4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28575</xdr:rowOff>
    </xdr:from>
    <xdr:to>
      <xdr:col>1</xdr:col>
      <xdr:colOff>1557337</xdr:colOff>
      <xdr:row>4</xdr:row>
      <xdr:rowOff>61218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58252" cy="89370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1</xdr:col>
      <xdr:colOff>1256347</xdr:colOff>
      <xdr:row>4</xdr:row>
      <xdr:rowOff>10418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58252" cy="88989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1</xdr:col>
      <xdr:colOff>1262062</xdr:colOff>
      <xdr:row>4</xdr:row>
      <xdr:rowOff>61218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58252" cy="88989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50"/>
  <sheetViews>
    <sheetView topLeftCell="A22" zoomScale="80" zoomScaleNormal="80" zoomScalePageLayoutView="80" workbookViewId="0">
      <selection activeCell="AD34" sqref="AD34"/>
    </sheetView>
  </sheetViews>
  <sheetFormatPr baseColWidth="10" defaultColWidth="11.42578125" defaultRowHeight="15"/>
  <cols>
    <col min="1" max="1" width="2.42578125" style="4" bestFit="1" customWidth="1"/>
    <col min="2" max="2" width="30.140625" style="2" customWidth="1"/>
    <col min="3" max="4" width="5.42578125" style="2" hidden="1" customWidth="1"/>
    <col min="5" max="5" width="5.140625" style="2" hidden="1" customWidth="1"/>
    <col min="6" max="6" width="6" style="2" bestFit="1" customWidth="1"/>
    <col min="7" max="9" width="7.140625" style="2" hidden="1" customWidth="1"/>
    <col min="10" max="10" width="6" style="2" bestFit="1" customWidth="1"/>
    <col min="11" max="11" width="5.28515625" style="2" bestFit="1" customWidth="1"/>
    <col min="12" max="12" width="6.7109375" style="3" bestFit="1" customWidth="1"/>
    <col min="13" max="14" width="5.42578125" style="2" hidden="1" customWidth="1"/>
    <col min="15" max="15" width="5.140625" style="2" hidden="1" customWidth="1"/>
    <col min="16" max="16" width="4.7109375" style="2" bestFit="1" customWidth="1"/>
    <col min="17" max="18" width="6" style="2" hidden="1" customWidth="1"/>
    <col min="19" max="19" width="6" style="2" bestFit="1" customWidth="1"/>
    <col min="20" max="20" width="7.140625" style="2" hidden="1" customWidth="1"/>
    <col min="21" max="22" width="7.140625" style="5" hidden="1" customWidth="1"/>
    <col min="23" max="23" width="6" style="5" bestFit="1" customWidth="1"/>
    <col min="24" max="24" width="5.140625" style="5" bestFit="1" customWidth="1"/>
    <col min="25" max="25" width="6.7109375" style="4" bestFit="1" customWidth="1"/>
    <col min="26" max="26" width="7" style="2" bestFit="1" customWidth="1"/>
    <col min="27" max="27" width="5.7109375" style="5" customWidth="1"/>
    <col min="28" max="28" width="6.7109375" style="5" bestFit="1" customWidth="1"/>
    <col min="29" max="29" width="6.42578125" style="5" bestFit="1" customWidth="1"/>
    <col min="30" max="30" width="3.7109375" style="5" bestFit="1" customWidth="1"/>
    <col min="31" max="16384" width="11.42578125" style="5"/>
  </cols>
  <sheetData>
    <row r="1" spans="1:30" s="1" customFormat="1" ht="23.25">
      <c r="A1" s="10"/>
      <c r="B1" s="96" t="s">
        <v>17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0"/>
      <c r="V1" s="10"/>
      <c r="W1" s="10"/>
      <c r="X1" s="10"/>
      <c r="Y1" s="10"/>
      <c r="Z1" s="43"/>
      <c r="AA1" s="10"/>
      <c r="AB1" s="10"/>
      <c r="AC1" s="10"/>
      <c r="AD1" s="10"/>
    </row>
    <row r="2" spans="1:30" ht="10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53"/>
      <c r="M2" s="9"/>
      <c r="N2" s="9"/>
      <c r="O2" s="9"/>
      <c r="P2" s="9"/>
      <c r="Q2" s="9"/>
      <c r="R2" s="9"/>
      <c r="S2" s="9"/>
      <c r="T2" s="9"/>
    </row>
    <row r="3" spans="1:30" s="7" customFormat="1" ht="20.25">
      <c r="A3" s="11"/>
      <c r="B3" s="97" t="s">
        <v>25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11"/>
      <c r="V3" s="11"/>
      <c r="W3" s="11"/>
      <c r="X3" s="11"/>
      <c r="Y3" s="11"/>
      <c r="Z3" s="42"/>
      <c r="AA3" s="11"/>
      <c r="AB3" s="11"/>
      <c r="AC3" s="11"/>
      <c r="AD3" s="11"/>
    </row>
    <row r="5" spans="1:30" ht="21" thickBot="1">
      <c r="B5" s="97" t="s">
        <v>26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42"/>
      <c r="R5" s="42"/>
      <c r="S5" s="42"/>
    </row>
    <row r="6" spans="1:30" s="2" customFormat="1" ht="16.5" thickBot="1">
      <c r="A6" s="3"/>
      <c r="B6" s="98" t="s">
        <v>0</v>
      </c>
      <c r="C6" s="100" t="s">
        <v>29</v>
      </c>
      <c r="D6" s="101"/>
      <c r="E6" s="101"/>
      <c r="F6" s="101"/>
      <c r="G6" s="101"/>
      <c r="H6" s="101"/>
      <c r="I6" s="101"/>
      <c r="J6" s="101"/>
      <c r="K6" s="101"/>
      <c r="L6" s="101"/>
      <c r="M6" s="51"/>
      <c r="N6" s="51"/>
      <c r="O6" s="51"/>
      <c r="P6" s="4"/>
      <c r="Q6" s="4"/>
      <c r="R6" s="4"/>
      <c r="S6" s="4"/>
      <c r="U6" s="5"/>
      <c r="V6" s="5"/>
      <c r="W6" s="5"/>
      <c r="X6" s="5"/>
      <c r="Y6" s="4"/>
      <c r="AA6" s="5"/>
      <c r="AB6" s="5"/>
      <c r="AC6" s="5"/>
      <c r="AD6" s="5"/>
    </row>
    <row r="7" spans="1:30" s="2" customFormat="1" ht="15.4" customHeight="1" thickBot="1">
      <c r="A7" s="3"/>
      <c r="B7" s="99"/>
      <c r="C7" s="13" t="s">
        <v>11</v>
      </c>
      <c r="D7" s="14" t="s">
        <v>13</v>
      </c>
      <c r="E7" s="31" t="s">
        <v>28</v>
      </c>
      <c r="F7" s="14" t="s">
        <v>22</v>
      </c>
      <c r="G7" s="14" t="s">
        <v>8</v>
      </c>
      <c r="H7" s="14" t="s">
        <v>9</v>
      </c>
      <c r="I7" s="14" t="s">
        <v>10</v>
      </c>
      <c r="J7" s="31" t="s">
        <v>24</v>
      </c>
      <c r="K7" s="15" t="s">
        <v>2</v>
      </c>
      <c r="L7" s="66" t="s">
        <v>3</v>
      </c>
      <c r="P7" s="5"/>
      <c r="Q7" s="5"/>
      <c r="R7" s="5"/>
      <c r="S7" s="5"/>
      <c r="U7" s="5"/>
      <c r="V7" s="5"/>
      <c r="W7" s="5"/>
      <c r="X7" s="5"/>
      <c r="Y7" s="4"/>
      <c r="AA7" s="5"/>
      <c r="AB7" s="5"/>
      <c r="AC7" s="5"/>
      <c r="AD7" s="5"/>
    </row>
    <row r="8" spans="1:30" s="2" customFormat="1" ht="16.5" thickBot="1">
      <c r="A8" s="54"/>
      <c r="B8" s="25" t="s">
        <v>15</v>
      </c>
      <c r="C8" s="29">
        <v>10</v>
      </c>
      <c r="D8" s="30">
        <v>10</v>
      </c>
      <c r="E8" s="30">
        <v>10</v>
      </c>
      <c r="F8" s="32">
        <f>(C8+D8+E8)/3</f>
        <v>10</v>
      </c>
      <c r="G8" s="30">
        <v>10</v>
      </c>
      <c r="H8" s="30">
        <v>10</v>
      </c>
      <c r="I8" s="30">
        <v>10</v>
      </c>
      <c r="J8" s="32">
        <f>(G8+H8+I8)/3</f>
        <v>10</v>
      </c>
      <c r="K8" s="26"/>
      <c r="L8" s="67">
        <f>C8+F8+J8-K8</f>
        <v>30</v>
      </c>
      <c r="U8" s="5"/>
      <c r="V8" s="5"/>
      <c r="W8" s="5"/>
      <c r="X8" s="5"/>
      <c r="Y8" s="4"/>
      <c r="AA8" s="5"/>
      <c r="AB8" s="5"/>
      <c r="AC8" s="5"/>
      <c r="AD8" s="5"/>
    </row>
    <row r="9" spans="1:30" s="2" customFormat="1" ht="19.899999999999999" customHeight="1" thickBot="1">
      <c r="A9" s="55">
        <v>1</v>
      </c>
      <c r="B9" s="37" t="s">
        <v>27</v>
      </c>
      <c r="C9" s="38">
        <v>4.7</v>
      </c>
      <c r="D9" s="39">
        <v>5</v>
      </c>
      <c r="E9" s="36">
        <v>5.3</v>
      </c>
      <c r="F9" s="32">
        <f>(C9+D9+E9)/3</f>
        <v>5</v>
      </c>
      <c r="G9" s="39">
        <v>2.4</v>
      </c>
      <c r="H9" s="39">
        <v>2.5</v>
      </c>
      <c r="I9" s="39">
        <v>3</v>
      </c>
      <c r="J9" s="32">
        <f>(G9+H9+I9)/3</f>
        <v>2.6333333333333333</v>
      </c>
      <c r="K9" s="40"/>
      <c r="L9" s="67">
        <f>C9+F9+J9-K9</f>
        <v>12.333333333333332</v>
      </c>
      <c r="M9" s="2">
        <v>1</v>
      </c>
      <c r="U9" s="5"/>
      <c r="V9" s="5"/>
      <c r="W9" s="5"/>
      <c r="X9" s="5"/>
      <c r="Y9" s="4"/>
      <c r="AA9" s="5"/>
      <c r="AB9" s="5"/>
      <c r="AC9" s="5"/>
      <c r="AD9" s="5"/>
    </row>
    <row r="10" spans="1:30" ht="19.899999999999999" customHeight="1"/>
    <row r="11" spans="1:30" ht="19.899999999999999" customHeight="1" thickBot="1">
      <c r="B11" s="97" t="s">
        <v>30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30" ht="19.899999999999999" customHeight="1" thickBot="1">
      <c r="A12" s="3"/>
      <c r="B12" s="98" t="s">
        <v>0</v>
      </c>
      <c r="C12" s="100" t="s">
        <v>31</v>
      </c>
      <c r="D12" s="101"/>
      <c r="E12" s="101"/>
      <c r="F12" s="101"/>
      <c r="G12" s="101"/>
      <c r="H12" s="101"/>
      <c r="I12" s="101"/>
      <c r="J12" s="101"/>
      <c r="K12" s="101"/>
      <c r="L12" s="101"/>
      <c r="M12" s="51"/>
      <c r="N12" s="51"/>
      <c r="O12" s="51"/>
    </row>
    <row r="13" spans="1:30" ht="19.899999999999999" customHeight="1" thickBot="1">
      <c r="A13" s="3"/>
      <c r="B13" s="99"/>
      <c r="C13" s="13" t="s">
        <v>11</v>
      </c>
      <c r="D13" s="14" t="s">
        <v>13</v>
      </c>
      <c r="E13" s="31" t="s">
        <v>28</v>
      </c>
      <c r="F13" s="14" t="s">
        <v>22</v>
      </c>
      <c r="G13" s="14" t="s">
        <v>8</v>
      </c>
      <c r="H13" s="14" t="s">
        <v>9</v>
      </c>
      <c r="I13" s="14" t="s">
        <v>10</v>
      </c>
      <c r="J13" s="31" t="s">
        <v>24</v>
      </c>
      <c r="K13" s="15" t="s">
        <v>2</v>
      </c>
      <c r="L13" s="66" t="s">
        <v>3</v>
      </c>
    </row>
    <row r="14" spans="1:30" ht="19.899999999999999" customHeight="1" thickBot="1">
      <c r="A14" s="54"/>
      <c r="B14" s="25" t="s">
        <v>15</v>
      </c>
      <c r="C14" s="29">
        <v>10</v>
      </c>
      <c r="D14" s="30">
        <v>10</v>
      </c>
      <c r="E14" s="30">
        <v>10</v>
      </c>
      <c r="F14" s="32">
        <f>(C14+D14+E14)/3</f>
        <v>10</v>
      </c>
      <c r="G14" s="30">
        <v>10</v>
      </c>
      <c r="H14" s="30">
        <v>10</v>
      </c>
      <c r="I14" s="30">
        <v>10</v>
      </c>
      <c r="J14" s="32">
        <f>(G14+H14+I14)/3</f>
        <v>10</v>
      </c>
      <c r="K14" s="26"/>
      <c r="L14" s="67">
        <f>C14+F14+J14-K14</f>
        <v>30</v>
      </c>
    </row>
    <row r="15" spans="1:30" ht="19.899999999999999" customHeight="1" thickBot="1">
      <c r="A15" s="55">
        <v>1</v>
      </c>
      <c r="B15" s="37" t="s">
        <v>33</v>
      </c>
      <c r="C15" s="38">
        <v>6.7</v>
      </c>
      <c r="D15" s="39">
        <v>6.3</v>
      </c>
      <c r="E15" s="36">
        <v>6.4</v>
      </c>
      <c r="F15" s="32">
        <f>(C15+D15+E15)/3</f>
        <v>6.4666666666666659</v>
      </c>
      <c r="G15" s="39">
        <v>4.7</v>
      </c>
      <c r="H15" s="39">
        <v>4.5</v>
      </c>
      <c r="I15" s="39">
        <v>4.0999999999999996</v>
      </c>
      <c r="J15" s="32">
        <f>(G15+H15+I15)/3</f>
        <v>4.4333333333333327</v>
      </c>
      <c r="K15" s="40"/>
      <c r="L15" s="67">
        <f>C15+F15+J15-K15</f>
        <v>17.599999999999998</v>
      </c>
    </row>
    <row r="16" spans="1:30" ht="16.5" thickBot="1">
      <c r="A16" s="55">
        <v>2</v>
      </c>
      <c r="B16" s="37" t="s">
        <v>32</v>
      </c>
      <c r="C16" s="38">
        <v>5.6</v>
      </c>
      <c r="D16" s="39">
        <v>6.2</v>
      </c>
      <c r="E16" s="36">
        <v>5.6</v>
      </c>
      <c r="F16" s="32">
        <f>(C16+D16+E16)/3</f>
        <v>5.8</v>
      </c>
      <c r="G16" s="39">
        <v>3</v>
      </c>
      <c r="H16" s="39">
        <v>3.6</v>
      </c>
      <c r="I16" s="39">
        <v>3.6</v>
      </c>
      <c r="J16" s="32">
        <f>(G16+H16+I16)/3</f>
        <v>3.4</v>
      </c>
      <c r="K16" s="40">
        <v>1.5</v>
      </c>
      <c r="L16" s="67">
        <f>C16+F16+J16-K16</f>
        <v>13.299999999999999</v>
      </c>
    </row>
    <row r="18" spans="1:19" ht="21" thickBot="1">
      <c r="B18" s="97" t="s">
        <v>34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42"/>
      <c r="R18" s="42"/>
      <c r="S18" s="42"/>
    </row>
    <row r="19" spans="1:19" ht="16.5" thickBot="1">
      <c r="A19" s="3"/>
      <c r="B19" s="98" t="s">
        <v>0</v>
      </c>
      <c r="C19" s="100" t="s">
        <v>31</v>
      </c>
      <c r="D19" s="101"/>
      <c r="E19" s="101"/>
      <c r="F19" s="101"/>
      <c r="G19" s="101"/>
      <c r="H19" s="101"/>
      <c r="I19" s="101"/>
      <c r="J19" s="101"/>
      <c r="K19" s="101"/>
      <c r="L19" s="101"/>
      <c r="M19" s="51"/>
      <c r="N19" s="51"/>
      <c r="O19" s="51"/>
      <c r="P19" s="4"/>
      <c r="Q19" s="4"/>
      <c r="R19" s="4"/>
      <c r="S19" s="4"/>
    </row>
    <row r="20" spans="1:19" ht="16.5" thickBot="1">
      <c r="A20" s="3"/>
      <c r="B20" s="99"/>
      <c r="C20" s="13" t="s">
        <v>11</v>
      </c>
      <c r="D20" s="14" t="s">
        <v>13</v>
      </c>
      <c r="E20" s="31" t="s">
        <v>28</v>
      </c>
      <c r="F20" s="14" t="s">
        <v>22</v>
      </c>
      <c r="G20" s="14" t="s">
        <v>8</v>
      </c>
      <c r="H20" s="14" t="s">
        <v>9</v>
      </c>
      <c r="I20" s="14" t="s">
        <v>10</v>
      </c>
      <c r="J20" s="31" t="s">
        <v>24</v>
      </c>
      <c r="K20" s="15" t="s">
        <v>2</v>
      </c>
      <c r="L20" s="66" t="s">
        <v>3</v>
      </c>
      <c r="P20" s="5"/>
      <c r="Q20" s="5"/>
      <c r="R20" s="5"/>
      <c r="S20" s="5"/>
    </row>
    <row r="21" spans="1:19" ht="16.5" thickBot="1">
      <c r="A21" s="54"/>
      <c r="B21" s="25" t="s">
        <v>15</v>
      </c>
      <c r="C21" s="29">
        <v>10</v>
      </c>
      <c r="D21" s="30">
        <v>10</v>
      </c>
      <c r="E21" s="30">
        <v>10</v>
      </c>
      <c r="F21" s="32">
        <f>(C21+D21+E21)/3</f>
        <v>10</v>
      </c>
      <c r="G21" s="30">
        <v>10</v>
      </c>
      <c r="H21" s="30">
        <v>10</v>
      </c>
      <c r="I21" s="30">
        <v>10</v>
      </c>
      <c r="J21" s="32">
        <f>(G21+H21+I21)/3</f>
        <v>10</v>
      </c>
      <c r="K21" s="26"/>
      <c r="L21" s="67">
        <f>C21+F21+J21-K21</f>
        <v>30</v>
      </c>
    </row>
    <row r="22" spans="1:19" ht="16.5" thickBot="1">
      <c r="A22" s="55">
        <v>1</v>
      </c>
      <c r="B22" s="37" t="s">
        <v>35</v>
      </c>
      <c r="C22" s="38">
        <v>2.6</v>
      </c>
      <c r="D22" s="39">
        <v>2</v>
      </c>
      <c r="E22" s="36">
        <v>2.6</v>
      </c>
      <c r="F22" s="32">
        <f>(C22+D22+E22)/3</f>
        <v>2.4</v>
      </c>
      <c r="G22" s="39">
        <v>1.9</v>
      </c>
      <c r="H22" s="39">
        <v>2.5</v>
      </c>
      <c r="I22" s="39">
        <v>2.2999999999999998</v>
      </c>
      <c r="J22" s="32">
        <f>(G22+H22+I22)/3</f>
        <v>2.2333333333333334</v>
      </c>
      <c r="K22" s="40"/>
      <c r="L22" s="67">
        <f>C22+F22+J22-K22</f>
        <v>7.2333333333333334</v>
      </c>
    </row>
    <row r="24" spans="1:19" ht="21" thickBot="1">
      <c r="B24" s="97" t="s">
        <v>36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42"/>
      <c r="R24" s="42"/>
      <c r="S24" s="42"/>
    </row>
    <row r="25" spans="1:19" ht="16.5" thickBot="1">
      <c r="A25" s="3"/>
      <c r="B25" s="98" t="s">
        <v>0</v>
      </c>
      <c r="C25" s="100" t="s">
        <v>37</v>
      </c>
      <c r="D25" s="101"/>
      <c r="E25" s="101"/>
      <c r="F25" s="101"/>
      <c r="G25" s="101"/>
      <c r="H25" s="101"/>
      <c r="I25" s="101"/>
      <c r="J25" s="101"/>
      <c r="K25" s="101"/>
      <c r="L25" s="101"/>
      <c r="M25" s="51"/>
      <c r="N25" s="51"/>
      <c r="O25" s="51"/>
      <c r="P25" s="4"/>
      <c r="Q25" s="4"/>
      <c r="R25" s="4"/>
      <c r="S25" s="4"/>
    </row>
    <row r="26" spans="1:19" ht="16.5" thickBot="1">
      <c r="A26" s="3"/>
      <c r="B26" s="99"/>
      <c r="C26" s="13" t="s">
        <v>11</v>
      </c>
      <c r="D26" s="14" t="s">
        <v>13</v>
      </c>
      <c r="E26" s="31" t="s">
        <v>28</v>
      </c>
      <c r="F26" s="14" t="s">
        <v>22</v>
      </c>
      <c r="G26" s="14" t="s">
        <v>8</v>
      </c>
      <c r="H26" s="14" t="s">
        <v>9</v>
      </c>
      <c r="I26" s="14" t="s">
        <v>10</v>
      </c>
      <c r="J26" s="31" t="s">
        <v>24</v>
      </c>
      <c r="K26" s="15" t="s">
        <v>2</v>
      </c>
      <c r="L26" s="66" t="s">
        <v>3</v>
      </c>
      <c r="P26" s="5"/>
      <c r="Q26" s="5"/>
      <c r="R26" s="5"/>
      <c r="S26" s="5"/>
    </row>
    <row r="27" spans="1:19" ht="16.5" thickBot="1">
      <c r="A27" s="54"/>
      <c r="B27" s="25" t="s">
        <v>15</v>
      </c>
      <c r="C27" s="29">
        <v>10</v>
      </c>
      <c r="D27" s="30">
        <v>10</v>
      </c>
      <c r="E27" s="30">
        <v>10</v>
      </c>
      <c r="F27" s="32">
        <f>(C27+D27+E27)/3</f>
        <v>10</v>
      </c>
      <c r="G27" s="30">
        <v>10</v>
      </c>
      <c r="H27" s="30">
        <v>10</v>
      </c>
      <c r="I27" s="30">
        <v>10</v>
      </c>
      <c r="J27" s="32">
        <f>(G27+H27+I27)/3</f>
        <v>10</v>
      </c>
      <c r="K27" s="26"/>
      <c r="L27" s="67">
        <f>C27+F27+J27-K27</f>
        <v>30</v>
      </c>
    </row>
    <row r="28" spans="1:19" ht="16.5" thickBot="1">
      <c r="A28" s="55">
        <v>1</v>
      </c>
      <c r="B28" s="37" t="s">
        <v>39</v>
      </c>
      <c r="C28" s="38">
        <v>6.1</v>
      </c>
      <c r="D28" s="39">
        <v>5.9</v>
      </c>
      <c r="E28" s="36">
        <v>5.5</v>
      </c>
      <c r="F28" s="32">
        <f>(C28+D28+E28)/3</f>
        <v>5.833333333333333</v>
      </c>
      <c r="G28" s="39">
        <v>4.5999999999999996</v>
      </c>
      <c r="H28" s="39">
        <v>5.2</v>
      </c>
      <c r="I28" s="39">
        <v>5.2</v>
      </c>
      <c r="J28" s="32">
        <f>(G28+H28+I28)/3</f>
        <v>5</v>
      </c>
      <c r="K28" s="40"/>
      <c r="L28" s="67">
        <f>C28+F28+J28-K28</f>
        <v>16.933333333333334</v>
      </c>
    </row>
    <row r="29" spans="1:19" ht="16.5" thickBot="1">
      <c r="A29" s="55">
        <v>2</v>
      </c>
      <c r="B29" s="37" t="s">
        <v>38</v>
      </c>
      <c r="C29" s="38">
        <v>3.5</v>
      </c>
      <c r="D29" s="39">
        <v>3.7</v>
      </c>
      <c r="E29" s="36">
        <v>4</v>
      </c>
      <c r="F29" s="32">
        <f>(C29+D29+E29)/3</f>
        <v>3.7333333333333329</v>
      </c>
      <c r="G29" s="39">
        <v>4.3</v>
      </c>
      <c r="H29" s="39">
        <v>4</v>
      </c>
      <c r="I29" s="39">
        <v>3.7</v>
      </c>
      <c r="J29" s="32">
        <f>(G29+H29+I29)/3</f>
        <v>4</v>
      </c>
      <c r="K29" s="40"/>
      <c r="L29" s="67">
        <f>C29+F29+J29-K29</f>
        <v>11.233333333333333</v>
      </c>
    </row>
    <row r="31" spans="1:19" ht="21" thickBot="1">
      <c r="B31" s="97" t="s">
        <v>40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42"/>
      <c r="R31" s="42"/>
      <c r="S31" s="42"/>
    </row>
    <row r="32" spans="1:19" ht="16.5" thickBot="1">
      <c r="A32" s="3"/>
      <c r="B32" s="98" t="s">
        <v>0</v>
      </c>
      <c r="C32" s="100" t="s">
        <v>55</v>
      </c>
      <c r="D32" s="101"/>
      <c r="E32" s="101"/>
      <c r="F32" s="101"/>
      <c r="G32" s="101"/>
      <c r="H32" s="101"/>
      <c r="I32" s="101"/>
      <c r="J32" s="101"/>
      <c r="K32" s="101"/>
      <c r="L32" s="101"/>
      <c r="M32" s="51"/>
      <c r="N32" s="51"/>
      <c r="O32" s="51"/>
      <c r="P32" s="4"/>
      <c r="Q32" s="4"/>
      <c r="R32" s="4"/>
      <c r="S32" s="4"/>
    </row>
    <row r="33" spans="1:26" ht="16.5" thickBot="1">
      <c r="A33" s="3"/>
      <c r="B33" s="99"/>
      <c r="C33" s="13" t="s">
        <v>11</v>
      </c>
      <c r="D33" s="14" t="s">
        <v>13</v>
      </c>
      <c r="E33" s="31" t="s">
        <v>28</v>
      </c>
      <c r="F33" s="14" t="s">
        <v>22</v>
      </c>
      <c r="G33" s="14" t="s">
        <v>8</v>
      </c>
      <c r="H33" s="14" t="s">
        <v>9</v>
      </c>
      <c r="I33" s="14" t="s">
        <v>10</v>
      </c>
      <c r="J33" s="31" t="s">
        <v>24</v>
      </c>
      <c r="K33" s="15" t="s">
        <v>2</v>
      </c>
      <c r="L33" s="66" t="s">
        <v>3</v>
      </c>
      <c r="P33" s="5"/>
      <c r="Q33" s="5"/>
      <c r="R33" s="5"/>
      <c r="S33" s="5"/>
    </row>
    <row r="34" spans="1:26" ht="16.5" thickBot="1">
      <c r="A34" s="54"/>
      <c r="B34" s="25" t="s">
        <v>15</v>
      </c>
      <c r="C34" s="29">
        <v>10</v>
      </c>
      <c r="D34" s="30">
        <v>10</v>
      </c>
      <c r="E34" s="30">
        <v>10</v>
      </c>
      <c r="F34" s="32">
        <f t="shared" ref="F34" si="0">(C34+D34+E34)/3</f>
        <v>10</v>
      </c>
      <c r="G34" s="30">
        <v>10</v>
      </c>
      <c r="H34" s="30">
        <v>10</v>
      </c>
      <c r="I34" s="30">
        <v>10</v>
      </c>
      <c r="J34" s="32">
        <f t="shared" ref="J34" si="1">(G34+H34+I34)/3</f>
        <v>10</v>
      </c>
      <c r="K34" s="26"/>
      <c r="L34" s="67">
        <f t="shared" ref="L34:L40" si="2">C34+F34+J34-K34</f>
        <v>30</v>
      </c>
    </row>
    <row r="35" spans="1:26" s="12" customFormat="1" ht="16.5" thickBot="1">
      <c r="A35" s="52">
        <v>1</v>
      </c>
      <c r="B35" s="37" t="s">
        <v>43</v>
      </c>
      <c r="C35" s="38">
        <v>7.3</v>
      </c>
      <c r="D35" s="39">
        <v>7.7</v>
      </c>
      <c r="E35" s="36">
        <v>7.9</v>
      </c>
      <c r="F35" s="64">
        <f t="shared" ref="F35:F40" si="3">(C35+D35+E35)/3</f>
        <v>7.6333333333333329</v>
      </c>
      <c r="G35" s="39">
        <v>7.1</v>
      </c>
      <c r="H35" s="39">
        <v>7.7</v>
      </c>
      <c r="I35" s="39">
        <v>7.7</v>
      </c>
      <c r="J35" s="64">
        <f t="shared" ref="J35:J40" si="4">(G35+H35+I35)/3</f>
        <v>7.5</v>
      </c>
      <c r="K35" s="40"/>
      <c r="L35" s="68">
        <f t="shared" si="2"/>
        <v>22.433333333333334</v>
      </c>
      <c r="M35" s="35"/>
      <c r="N35" s="35"/>
      <c r="O35" s="35"/>
      <c r="P35" s="35"/>
      <c r="Q35" s="35"/>
      <c r="R35" s="35"/>
      <c r="S35" s="35"/>
      <c r="T35" s="35"/>
      <c r="Y35" s="69"/>
      <c r="Z35" s="35"/>
    </row>
    <row r="36" spans="1:26" s="12" customFormat="1" ht="16.5" thickBot="1">
      <c r="A36" s="52">
        <v>2</v>
      </c>
      <c r="B36" s="37" t="s">
        <v>46</v>
      </c>
      <c r="C36" s="38">
        <v>6.3</v>
      </c>
      <c r="D36" s="39">
        <v>6.3</v>
      </c>
      <c r="E36" s="36">
        <v>6.8</v>
      </c>
      <c r="F36" s="64">
        <f t="shared" si="3"/>
        <v>6.4666666666666659</v>
      </c>
      <c r="G36" s="39">
        <v>5.5</v>
      </c>
      <c r="H36" s="39">
        <v>5.6</v>
      </c>
      <c r="I36" s="39">
        <v>6.1</v>
      </c>
      <c r="J36" s="64">
        <f t="shared" si="4"/>
        <v>5.7333333333333334</v>
      </c>
      <c r="K36" s="40"/>
      <c r="L36" s="68">
        <f t="shared" si="2"/>
        <v>18.5</v>
      </c>
      <c r="M36" s="35"/>
      <c r="N36" s="35"/>
      <c r="O36" s="35"/>
      <c r="P36" s="35"/>
      <c r="Q36" s="35"/>
      <c r="R36" s="35"/>
      <c r="S36" s="35"/>
      <c r="T36" s="35"/>
      <c r="Y36" s="69"/>
      <c r="Z36" s="35"/>
    </row>
    <row r="37" spans="1:26" s="12" customFormat="1" ht="16.5" thickBot="1">
      <c r="A37" s="52">
        <v>3</v>
      </c>
      <c r="B37" s="37" t="s">
        <v>44</v>
      </c>
      <c r="C37" s="38">
        <v>6.4</v>
      </c>
      <c r="D37" s="39">
        <v>6</v>
      </c>
      <c r="E37" s="36">
        <v>6.6</v>
      </c>
      <c r="F37" s="64">
        <f t="shared" si="3"/>
        <v>6.333333333333333</v>
      </c>
      <c r="G37" s="39">
        <v>5.6</v>
      </c>
      <c r="H37" s="39">
        <v>5.0999999999999996</v>
      </c>
      <c r="I37" s="39">
        <v>5</v>
      </c>
      <c r="J37" s="64">
        <f t="shared" si="4"/>
        <v>5.2333333333333334</v>
      </c>
      <c r="K37" s="40"/>
      <c r="L37" s="68">
        <f t="shared" si="2"/>
        <v>17.966666666666669</v>
      </c>
      <c r="M37" s="35"/>
      <c r="N37" s="35"/>
      <c r="O37" s="35"/>
      <c r="P37" s="35"/>
      <c r="Q37" s="35"/>
      <c r="R37" s="35"/>
      <c r="S37" s="35"/>
      <c r="T37" s="35"/>
      <c r="Y37" s="69"/>
      <c r="Z37" s="35"/>
    </row>
    <row r="38" spans="1:26" s="12" customFormat="1" ht="16.5" thickBot="1">
      <c r="A38" s="52">
        <v>4</v>
      </c>
      <c r="B38" s="44" t="s">
        <v>45</v>
      </c>
      <c r="C38" s="17">
        <v>5</v>
      </c>
      <c r="D38" s="18">
        <v>5.6</v>
      </c>
      <c r="E38" s="45">
        <v>5.5</v>
      </c>
      <c r="F38" s="41">
        <f t="shared" si="3"/>
        <v>5.3666666666666671</v>
      </c>
      <c r="G38" s="18">
        <v>4.5</v>
      </c>
      <c r="H38" s="18">
        <v>4.3</v>
      </c>
      <c r="I38" s="18">
        <v>4.9000000000000004</v>
      </c>
      <c r="J38" s="41">
        <f t="shared" si="4"/>
        <v>4.5666666666666673</v>
      </c>
      <c r="K38" s="19"/>
      <c r="L38" s="67">
        <f t="shared" si="2"/>
        <v>14.933333333333334</v>
      </c>
      <c r="M38" s="35"/>
      <c r="N38" s="35"/>
      <c r="O38" s="35"/>
      <c r="P38" s="35"/>
      <c r="Q38" s="35"/>
      <c r="R38" s="35"/>
      <c r="S38" s="35"/>
      <c r="T38" s="35"/>
      <c r="Y38" s="69"/>
      <c r="Z38" s="35"/>
    </row>
    <row r="39" spans="1:26" s="12" customFormat="1" ht="16.5" thickBot="1">
      <c r="A39" s="52">
        <v>5</v>
      </c>
      <c r="B39" s="44" t="s">
        <v>42</v>
      </c>
      <c r="C39" s="17">
        <v>3</v>
      </c>
      <c r="D39" s="18">
        <v>3.6</v>
      </c>
      <c r="E39" s="45">
        <v>3.3</v>
      </c>
      <c r="F39" s="41">
        <f t="shared" si="3"/>
        <v>3.2999999999999994</v>
      </c>
      <c r="G39" s="18">
        <v>4.3</v>
      </c>
      <c r="H39" s="18">
        <v>3.8</v>
      </c>
      <c r="I39" s="18">
        <v>4</v>
      </c>
      <c r="J39" s="41">
        <f t="shared" si="4"/>
        <v>4.0333333333333332</v>
      </c>
      <c r="K39" s="19"/>
      <c r="L39" s="67">
        <f t="shared" si="2"/>
        <v>10.333333333333332</v>
      </c>
      <c r="M39" s="35"/>
      <c r="N39" s="35"/>
      <c r="O39" s="35"/>
      <c r="P39" s="35"/>
      <c r="Q39" s="35"/>
      <c r="R39" s="35"/>
      <c r="S39" s="35"/>
      <c r="T39" s="35"/>
      <c r="Y39" s="69"/>
      <c r="Z39" s="35"/>
    </row>
    <row r="40" spans="1:26" s="12" customFormat="1" ht="16.5" thickBot="1">
      <c r="A40" s="52">
        <v>6</v>
      </c>
      <c r="B40" s="44" t="s">
        <v>41</v>
      </c>
      <c r="C40" s="17"/>
      <c r="D40" s="18"/>
      <c r="E40" s="45"/>
      <c r="F40" s="41">
        <f t="shared" si="3"/>
        <v>0</v>
      </c>
      <c r="G40" s="18"/>
      <c r="H40" s="18"/>
      <c r="I40" s="18"/>
      <c r="J40" s="41">
        <f t="shared" si="4"/>
        <v>0</v>
      </c>
      <c r="K40" s="19"/>
      <c r="L40" s="67">
        <f t="shared" si="2"/>
        <v>0</v>
      </c>
      <c r="M40" s="35"/>
      <c r="N40" s="35"/>
      <c r="O40" s="35"/>
      <c r="P40" s="35"/>
      <c r="Q40" s="35"/>
      <c r="R40" s="35"/>
      <c r="S40" s="35"/>
      <c r="T40" s="35"/>
      <c r="Y40" s="69"/>
      <c r="Z40" s="35"/>
    </row>
    <row r="42" spans="1:26" ht="21" thickBot="1">
      <c r="B42" s="97" t="s">
        <v>47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42"/>
      <c r="R42" s="42"/>
      <c r="S42" s="42"/>
    </row>
    <row r="43" spans="1:26" ht="16.5" thickBot="1">
      <c r="A43" s="3"/>
      <c r="B43" s="98" t="s">
        <v>0</v>
      </c>
      <c r="C43" s="100" t="s">
        <v>55</v>
      </c>
      <c r="D43" s="101"/>
      <c r="E43" s="101"/>
      <c r="F43" s="101"/>
      <c r="G43" s="101"/>
      <c r="H43" s="101"/>
      <c r="I43" s="101"/>
      <c r="J43" s="101"/>
      <c r="K43" s="101"/>
      <c r="L43" s="102"/>
      <c r="M43" s="100" t="s">
        <v>18</v>
      </c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6" ht="15.4" customHeight="1" thickBot="1">
      <c r="A44" s="3"/>
      <c r="B44" s="99"/>
      <c r="C44" s="13" t="s">
        <v>11</v>
      </c>
      <c r="D44" s="14" t="s">
        <v>13</v>
      </c>
      <c r="E44" s="31" t="s">
        <v>28</v>
      </c>
      <c r="F44" s="14" t="s">
        <v>22</v>
      </c>
      <c r="G44" s="14" t="s">
        <v>8</v>
      </c>
      <c r="H44" s="14" t="s">
        <v>9</v>
      </c>
      <c r="I44" s="14" t="s">
        <v>10</v>
      </c>
      <c r="J44" s="31" t="s">
        <v>24</v>
      </c>
      <c r="K44" s="15" t="s">
        <v>2</v>
      </c>
      <c r="L44" s="66" t="s">
        <v>3</v>
      </c>
      <c r="M44" s="13" t="s">
        <v>11</v>
      </c>
      <c r="N44" s="14" t="s">
        <v>13</v>
      </c>
      <c r="O44" s="31" t="s">
        <v>28</v>
      </c>
      <c r="P44" s="14" t="s">
        <v>22</v>
      </c>
      <c r="Q44" s="31" t="s">
        <v>6</v>
      </c>
      <c r="R44" s="31" t="s">
        <v>7</v>
      </c>
      <c r="S44" s="31" t="s">
        <v>23</v>
      </c>
      <c r="T44" s="14" t="s">
        <v>8</v>
      </c>
      <c r="U44" s="14" t="s">
        <v>9</v>
      </c>
      <c r="V44" s="14" t="s">
        <v>10</v>
      </c>
      <c r="W44" s="31" t="s">
        <v>24</v>
      </c>
      <c r="X44" s="15" t="s">
        <v>2</v>
      </c>
      <c r="Y44" s="70" t="s">
        <v>3</v>
      </c>
      <c r="Z44" s="57" t="s">
        <v>48</v>
      </c>
    </row>
    <row r="45" spans="1:26" ht="16.5" thickBot="1">
      <c r="A45" s="54"/>
      <c r="B45" s="25" t="s">
        <v>15</v>
      </c>
      <c r="C45" s="29">
        <v>10</v>
      </c>
      <c r="D45" s="30">
        <v>10</v>
      </c>
      <c r="E45" s="30">
        <v>10</v>
      </c>
      <c r="F45" s="32">
        <f t="shared" ref="F45" si="5">(C45+D45+E45)/3</f>
        <v>10</v>
      </c>
      <c r="G45" s="30">
        <v>10</v>
      </c>
      <c r="H45" s="30">
        <v>10</v>
      </c>
      <c r="I45" s="30">
        <v>10</v>
      </c>
      <c r="J45" s="32">
        <f t="shared" ref="J45" si="6">(G45+H45+I45)/3</f>
        <v>10</v>
      </c>
      <c r="K45" s="26"/>
      <c r="L45" s="67">
        <f t="shared" ref="L45:L50" si="7">C45+F45+J45-K45</f>
        <v>30</v>
      </c>
      <c r="M45" s="29">
        <v>4</v>
      </c>
      <c r="N45" s="30">
        <v>4</v>
      </c>
      <c r="O45" s="30">
        <v>4</v>
      </c>
      <c r="P45" s="32">
        <f t="shared" ref="P45" si="8">(M45+N45+O45)/3</f>
        <v>4</v>
      </c>
      <c r="Q45" s="34">
        <v>10</v>
      </c>
      <c r="R45" s="34">
        <v>10</v>
      </c>
      <c r="S45" s="34">
        <v>10</v>
      </c>
      <c r="T45" s="30">
        <v>10</v>
      </c>
      <c r="U45" s="30">
        <v>10</v>
      </c>
      <c r="V45" s="30">
        <v>10</v>
      </c>
      <c r="W45" s="32">
        <f t="shared" ref="W45" si="9">(T45+U45+V45)/3</f>
        <v>10</v>
      </c>
      <c r="X45" s="26"/>
      <c r="Y45" s="67">
        <f t="shared" ref="Y45:Y50" si="10">P45+S45+W45-X45</f>
        <v>24</v>
      </c>
      <c r="Z45" s="58"/>
    </row>
    <row r="46" spans="1:26" ht="16.5" thickBot="1">
      <c r="A46" s="52">
        <v>1</v>
      </c>
      <c r="B46" s="37" t="s">
        <v>49</v>
      </c>
      <c r="C46" s="38">
        <v>6.6</v>
      </c>
      <c r="D46" s="39">
        <v>7</v>
      </c>
      <c r="E46" s="36">
        <v>6.6</v>
      </c>
      <c r="F46" s="64">
        <f>(C46+D46+E46)/3</f>
        <v>6.7333333333333334</v>
      </c>
      <c r="G46" s="39">
        <v>6</v>
      </c>
      <c r="H46" s="39">
        <v>6.2</v>
      </c>
      <c r="I46" s="39">
        <v>6</v>
      </c>
      <c r="J46" s="64">
        <f>(G46+H46+I46)/3</f>
        <v>6.0666666666666664</v>
      </c>
      <c r="K46" s="40"/>
      <c r="L46" s="68">
        <f t="shared" si="7"/>
        <v>19.399999999999999</v>
      </c>
      <c r="M46" s="38">
        <v>2.4</v>
      </c>
      <c r="N46" s="39">
        <v>2</v>
      </c>
      <c r="O46" s="36">
        <v>2.2000000000000002</v>
      </c>
      <c r="P46" s="64">
        <f>(M46+N46+O46)/3</f>
        <v>2.2000000000000002</v>
      </c>
      <c r="Q46" s="36">
        <v>9</v>
      </c>
      <c r="R46" s="36">
        <v>8.9</v>
      </c>
      <c r="S46" s="36">
        <f>(Q46+R46)/2</f>
        <v>8.9499999999999993</v>
      </c>
      <c r="T46" s="39">
        <v>7.5</v>
      </c>
      <c r="U46" s="39">
        <v>7.5</v>
      </c>
      <c r="V46" s="39">
        <v>8</v>
      </c>
      <c r="W46" s="64">
        <f>(T46+U46+V46)/3</f>
        <v>7.666666666666667</v>
      </c>
      <c r="X46" s="40"/>
      <c r="Y46" s="68">
        <f t="shared" si="10"/>
        <v>18.816666666666666</v>
      </c>
      <c r="Z46" s="65">
        <f>L46+Y46</f>
        <v>38.216666666666669</v>
      </c>
    </row>
    <row r="47" spans="1:26" ht="16.5" thickBot="1">
      <c r="A47" s="52">
        <v>2</v>
      </c>
      <c r="B47" s="37" t="s">
        <v>51</v>
      </c>
      <c r="C47" s="38">
        <v>6.5</v>
      </c>
      <c r="D47" s="39">
        <v>6.9</v>
      </c>
      <c r="E47" s="36">
        <v>6.9</v>
      </c>
      <c r="F47" s="64">
        <f>(C47+D47+E47)/3</f>
        <v>6.7666666666666666</v>
      </c>
      <c r="G47" s="39">
        <v>6</v>
      </c>
      <c r="H47" s="39">
        <v>6.5</v>
      </c>
      <c r="I47" s="39">
        <v>6.6</v>
      </c>
      <c r="J47" s="64">
        <f>(G47+H47+I47)/3</f>
        <v>6.3666666666666671</v>
      </c>
      <c r="K47" s="40"/>
      <c r="L47" s="68">
        <f t="shared" si="7"/>
        <v>19.633333333333333</v>
      </c>
      <c r="M47" s="38">
        <v>0.4</v>
      </c>
      <c r="N47" s="39">
        <v>0.4</v>
      </c>
      <c r="O47" s="36">
        <v>0.4</v>
      </c>
      <c r="P47" s="64">
        <f>(M47+N47+O47)/3</f>
        <v>0.40000000000000008</v>
      </c>
      <c r="Q47" s="36">
        <v>8.4</v>
      </c>
      <c r="R47" s="36">
        <v>8.6999999999999993</v>
      </c>
      <c r="S47" s="36">
        <f>(Q47+R47)/2</f>
        <v>8.5500000000000007</v>
      </c>
      <c r="T47" s="39">
        <v>7.3</v>
      </c>
      <c r="U47" s="39">
        <v>7.5</v>
      </c>
      <c r="V47" s="39">
        <v>7.5</v>
      </c>
      <c r="W47" s="64">
        <f>(T47+U47+V47)/3</f>
        <v>7.4333333333333336</v>
      </c>
      <c r="X47" s="40"/>
      <c r="Y47" s="68">
        <f t="shared" si="10"/>
        <v>16.383333333333333</v>
      </c>
      <c r="Z47" s="65">
        <f>L47+Y47</f>
        <v>36.016666666666666</v>
      </c>
    </row>
    <row r="48" spans="1:26" ht="16.5" thickBot="1">
      <c r="A48" s="52">
        <v>3</v>
      </c>
      <c r="B48" s="37" t="s">
        <v>50</v>
      </c>
      <c r="C48" s="38">
        <v>6.5</v>
      </c>
      <c r="D48" s="39">
        <v>6</v>
      </c>
      <c r="E48" s="36">
        <v>6.4</v>
      </c>
      <c r="F48" s="64">
        <f>(C48+D48+E48)/3</f>
        <v>6.3</v>
      </c>
      <c r="G48" s="39">
        <v>5.7</v>
      </c>
      <c r="H48" s="39">
        <v>5.5</v>
      </c>
      <c r="I48" s="39">
        <v>5.6</v>
      </c>
      <c r="J48" s="64">
        <f>(G48+H48+I48)/3</f>
        <v>5.5999999999999988</v>
      </c>
      <c r="K48" s="40"/>
      <c r="L48" s="68">
        <f t="shared" si="7"/>
        <v>18.399999999999999</v>
      </c>
      <c r="M48" s="38">
        <v>0.3</v>
      </c>
      <c r="N48" s="39">
        <v>0</v>
      </c>
      <c r="O48" s="36">
        <v>0</v>
      </c>
      <c r="P48" s="64">
        <f>(M48+N48+O48)/3</f>
        <v>9.9999999999999992E-2</v>
      </c>
      <c r="Q48" s="36">
        <v>6.2</v>
      </c>
      <c r="R48" s="36">
        <v>6</v>
      </c>
      <c r="S48" s="36">
        <f>(Q48+R48)/2</f>
        <v>6.1</v>
      </c>
      <c r="T48" s="39">
        <v>4.5</v>
      </c>
      <c r="U48" s="39">
        <v>5</v>
      </c>
      <c r="V48" s="39">
        <v>5.0999999999999996</v>
      </c>
      <c r="W48" s="64">
        <f>(T48+U48+V48)/3</f>
        <v>4.8666666666666663</v>
      </c>
      <c r="X48" s="40"/>
      <c r="Y48" s="68">
        <f t="shared" si="10"/>
        <v>11.066666666666666</v>
      </c>
      <c r="Z48" s="65">
        <f>L48+Y48</f>
        <v>29.466666666666665</v>
      </c>
    </row>
    <row r="49" spans="1:26" ht="16.5" thickBot="1">
      <c r="A49" s="52">
        <v>4</v>
      </c>
      <c r="B49" s="44" t="s">
        <v>52</v>
      </c>
      <c r="C49" s="17">
        <v>5.0999999999999996</v>
      </c>
      <c r="D49" s="18">
        <v>5.0999999999999996</v>
      </c>
      <c r="E49" s="45">
        <v>5.0999999999999996</v>
      </c>
      <c r="F49" s="41">
        <f>(C49+D49+E49)/3</f>
        <v>5.0999999999999996</v>
      </c>
      <c r="G49" s="18">
        <v>4.8</v>
      </c>
      <c r="H49" s="18">
        <v>5.3</v>
      </c>
      <c r="I49" s="18">
        <v>5.4</v>
      </c>
      <c r="J49" s="41">
        <f>(G49+H49+I49)/3</f>
        <v>5.166666666666667</v>
      </c>
      <c r="K49" s="19"/>
      <c r="L49" s="67">
        <f t="shared" si="7"/>
        <v>15.366666666666667</v>
      </c>
      <c r="M49" s="17">
        <v>1.3</v>
      </c>
      <c r="N49" s="18">
        <v>0.7</v>
      </c>
      <c r="O49" s="45">
        <v>0.6</v>
      </c>
      <c r="P49" s="41">
        <f>(M49+N49+O49)/3</f>
        <v>0.8666666666666667</v>
      </c>
      <c r="Q49" s="45">
        <v>6</v>
      </c>
      <c r="R49" s="45">
        <v>5.27</v>
      </c>
      <c r="S49" s="45">
        <f>(Q49+R49)/2</f>
        <v>5.6349999999999998</v>
      </c>
      <c r="T49" s="18">
        <v>5.2</v>
      </c>
      <c r="U49" s="18">
        <v>4.8</v>
      </c>
      <c r="V49" s="18">
        <v>5.5</v>
      </c>
      <c r="W49" s="41">
        <f>(T49+U49+V49)/3</f>
        <v>5.166666666666667</v>
      </c>
      <c r="X49" s="19"/>
      <c r="Y49" s="67">
        <f t="shared" si="10"/>
        <v>11.668333333333333</v>
      </c>
      <c r="Z49" s="59">
        <f>L49+Y49</f>
        <v>27.035</v>
      </c>
    </row>
    <row r="50" spans="1:26" ht="16.5" thickBot="1">
      <c r="A50" s="52">
        <v>5</v>
      </c>
      <c r="B50" s="44" t="s">
        <v>53</v>
      </c>
      <c r="C50" s="17">
        <v>4.2</v>
      </c>
      <c r="D50" s="18">
        <v>4</v>
      </c>
      <c r="E50" s="45">
        <v>4.4000000000000004</v>
      </c>
      <c r="F50" s="41">
        <f>(C50+D50+E50)/3</f>
        <v>4.2</v>
      </c>
      <c r="G50" s="18">
        <v>5.0999999999999996</v>
      </c>
      <c r="H50" s="18">
        <v>4.5</v>
      </c>
      <c r="I50" s="18">
        <v>5</v>
      </c>
      <c r="J50" s="41">
        <f>(G50+H50+I50)/3</f>
        <v>4.8666666666666663</v>
      </c>
      <c r="K50" s="19"/>
      <c r="L50" s="67">
        <f t="shared" si="7"/>
        <v>13.266666666666666</v>
      </c>
      <c r="M50" s="17">
        <v>0</v>
      </c>
      <c r="N50" s="18">
        <v>0</v>
      </c>
      <c r="O50" s="45">
        <v>0</v>
      </c>
      <c r="P50" s="41">
        <f>(M50+N50+O50)/3</f>
        <v>0</v>
      </c>
      <c r="Q50" s="45">
        <v>7.1</v>
      </c>
      <c r="R50" s="45">
        <v>7.5</v>
      </c>
      <c r="S50" s="45">
        <f>(Q50+R50)/2</f>
        <v>7.3</v>
      </c>
      <c r="T50" s="18">
        <v>5.3</v>
      </c>
      <c r="U50" s="18">
        <v>5</v>
      </c>
      <c r="V50" s="18">
        <v>4.7</v>
      </c>
      <c r="W50" s="41">
        <f>(T50+U50+V50)/3</f>
        <v>5</v>
      </c>
      <c r="X50" s="19"/>
      <c r="Y50" s="67">
        <f t="shared" si="10"/>
        <v>12.3</v>
      </c>
      <c r="Z50" s="59">
        <f>L50+Y50</f>
        <v>25.566666666666666</v>
      </c>
    </row>
  </sheetData>
  <sheetProtection algorithmName="SHA-512" hashValue="cRJaiGNJY2PdoUw0pxpFP8nrXh4i+3bdjYOyrhP+zs3fMrh57Kf9aKVbEMbJQp+4x5Un9vfXqXhibRMVSoKcJg==" saltValue="h+vhpJdGFOo3nTnEaogv+Q==" spinCount="100000" sheet="1" objects="1" scenarios="1"/>
  <sortState ref="B46:Z50">
    <sortCondition descending="1" ref="Z46:Z50"/>
  </sortState>
  <mergeCells count="21">
    <mergeCell ref="B43:B44"/>
    <mergeCell ref="C43:L43"/>
    <mergeCell ref="M43:Y43"/>
    <mergeCell ref="B24:P24"/>
    <mergeCell ref="B25:B26"/>
    <mergeCell ref="B31:P31"/>
    <mergeCell ref="B32:B33"/>
    <mergeCell ref="C25:L25"/>
    <mergeCell ref="C32:L32"/>
    <mergeCell ref="B1:T1"/>
    <mergeCell ref="B3:T3"/>
    <mergeCell ref="B5:P5"/>
    <mergeCell ref="B6:B7"/>
    <mergeCell ref="B42:P42"/>
    <mergeCell ref="C6:L6"/>
    <mergeCell ref="C12:L12"/>
    <mergeCell ref="C19:L19"/>
    <mergeCell ref="B18:P18"/>
    <mergeCell ref="B19:B20"/>
    <mergeCell ref="B12:B13"/>
    <mergeCell ref="B11:O11"/>
  </mergeCells>
  <phoneticPr fontId="5" type="noConversion"/>
  <printOptions horizontalCentered="1" verticalCentered="1"/>
  <pageMargins left="0.24000000000000002" right="0.24000000000000002" top="0.31" bottom="0.31" header="0.31" footer="0.31"/>
  <pageSetup paperSize="9" scale="64" firstPageNumber="6" orientation="landscape" useFirstPageNumber="1" r:id="rId1"/>
  <headerFooter alignWithMargins="0">
    <oddFooter>&amp;A</oddFooter>
  </headerFooter>
  <drawing r:id="rId2"/>
  <extLst>
    <ext xmlns:mx="http://schemas.microsoft.com/office/mac/excel/2008/main" uri="{64002731-A6B0-56B0-2670-7721B7C09600}">
      <mx:PLV Mode="0" OnePage="0" WScale="5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S48"/>
  <sheetViews>
    <sheetView tabSelected="1" zoomScale="80" zoomScaleNormal="80" zoomScalePageLayoutView="80" workbookViewId="0">
      <selection activeCell="AR24" sqref="AR24"/>
    </sheetView>
  </sheetViews>
  <sheetFormatPr baseColWidth="10" defaultColWidth="11.42578125" defaultRowHeight="15"/>
  <cols>
    <col min="1" max="1" width="2.42578125" style="3" bestFit="1" customWidth="1"/>
    <col min="2" max="2" width="28.28515625" style="2" bestFit="1" customWidth="1"/>
    <col min="3" max="5" width="5.7109375" style="2" hidden="1" customWidth="1"/>
    <col min="6" max="6" width="10.85546875" style="2" customWidth="1"/>
    <col min="7" max="9" width="5.7109375" style="2" hidden="1" customWidth="1"/>
    <col min="10" max="10" width="10.140625" style="2" customWidth="1"/>
    <col min="11" max="12" width="5.5703125" style="2" hidden="1" customWidth="1"/>
    <col min="13" max="13" width="5.28515625" style="2" hidden="1" customWidth="1"/>
    <col min="14" max="16" width="6" style="2" hidden="1" customWidth="1"/>
    <col min="17" max="17" width="6" style="2" bestFit="1" customWidth="1"/>
    <col min="18" max="20" width="7.140625" style="2" hidden="1" customWidth="1"/>
    <col min="21" max="21" width="6" style="2" bestFit="1" customWidth="1"/>
    <col min="22" max="22" width="5.28515625" style="2" bestFit="1" customWidth="1"/>
    <col min="23" max="23" width="6.7109375" style="2" bestFit="1" customWidth="1"/>
    <col min="24" max="26" width="6.7109375" style="2" hidden="1" customWidth="1"/>
    <col min="27" max="27" width="6.7109375" style="2" customWidth="1"/>
    <col min="28" max="30" width="6.7109375" style="2" hidden="1" customWidth="1"/>
    <col min="31" max="31" width="6.7109375" style="2" customWidth="1"/>
    <col min="32" max="33" width="5.5703125" style="2" hidden="1" customWidth="1"/>
    <col min="34" max="34" width="5.28515625" style="2" hidden="1" customWidth="1"/>
    <col min="35" max="37" width="6" style="2" hidden="1" customWidth="1"/>
    <col min="38" max="38" width="6" style="2" bestFit="1" customWidth="1"/>
    <col min="39" max="39" width="7.140625" style="6" hidden="1" customWidth="1"/>
    <col min="40" max="41" width="7.140625" style="2" hidden="1" customWidth="1"/>
    <col min="42" max="42" width="6" style="2" bestFit="1" customWidth="1"/>
    <col min="43" max="43" width="5.140625" style="5" bestFit="1" customWidth="1"/>
    <col min="44" max="44" width="6.7109375" style="5" bestFit="1" customWidth="1"/>
    <col min="45" max="45" width="7.7109375" style="5" bestFit="1" customWidth="1"/>
    <col min="46" max="46" width="3.7109375" style="5" bestFit="1" customWidth="1"/>
    <col min="47" max="16384" width="11.42578125" style="5"/>
  </cols>
  <sheetData>
    <row r="1" spans="1:45" s="1" customFormat="1" ht="23.25">
      <c r="A1" s="96" t="s">
        <v>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ht="10.5" customHeight="1">
      <c r="A2" s="5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5" s="7" customFormat="1" ht="20.25">
      <c r="A3" s="97" t="s">
        <v>25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</row>
    <row r="4" spans="1:45" s="7" customFormat="1" ht="20.25">
      <c r="A4" s="42"/>
      <c r="B4" s="21"/>
      <c r="C4" s="63"/>
      <c r="D4" s="63"/>
      <c r="E4" s="63"/>
      <c r="F4" s="63"/>
      <c r="G4" s="63"/>
      <c r="H4" s="63"/>
      <c r="I4" s="63"/>
      <c r="J4" s="63"/>
      <c r="K4" s="21"/>
      <c r="L4" s="21"/>
      <c r="M4" s="21"/>
      <c r="N4" s="22"/>
      <c r="O4" s="42"/>
      <c r="P4" s="42"/>
      <c r="Q4" s="42"/>
      <c r="R4" s="21"/>
      <c r="S4" s="21"/>
      <c r="T4" s="22"/>
      <c r="U4" s="21"/>
      <c r="V4" s="21"/>
      <c r="W4" s="21"/>
      <c r="X4" s="63"/>
      <c r="Y4" s="63"/>
      <c r="Z4" s="63"/>
      <c r="AA4" s="63"/>
      <c r="AB4" s="63"/>
      <c r="AC4" s="63"/>
      <c r="AD4" s="63"/>
      <c r="AE4" s="63"/>
      <c r="AF4" s="22"/>
      <c r="AG4" s="21"/>
      <c r="AH4" s="21"/>
      <c r="AI4" s="21"/>
      <c r="AJ4" s="21"/>
      <c r="AK4" s="21"/>
      <c r="AL4" s="22"/>
      <c r="AM4" s="21"/>
      <c r="AN4" s="21"/>
      <c r="AO4" s="21"/>
      <c r="AP4" s="22"/>
      <c r="AQ4" s="21"/>
      <c r="AR4" s="21"/>
      <c r="AS4" s="21"/>
    </row>
    <row r="5" spans="1:45">
      <c r="K5" s="4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3"/>
      <c r="AI5" s="4"/>
      <c r="AJ5" s="4"/>
      <c r="AK5" s="4"/>
      <c r="AL5" s="4"/>
    </row>
    <row r="6" spans="1:45" ht="20.25">
      <c r="A6" s="4"/>
      <c r="B6" s="97" t="s">
        <v>54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42"/>
      <c r="AK6" s="42"/>
      <c r="AL6" s="42"/>
      <c r="AM6" s="2"/>
      <c r="AN6" s="5"/>
      <c r="AO6" s="5"/>
      <c r="AP6" s="5"/>
    </row>
    <row r="7" spans="1:45" ht="15.75" thickBot="1">
      <c r="A7" s="4"/>
      <c r="L7" s="4"/>
      <c r="M7" s="4"/>
      <c r="N7" s="3"/>
      <c r="O7" s="3"/>
      <c r="P7" s="3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3"/>
      <c r="AJ7" s="3"/>
      <c r="AK7" s="3"/>
      <c r="AL7" s="3"/>
      <c r="AM7" s="2"/>
      <c r="AN7" s="5"/>
      <c r="AO7" s="5"/>
      <c r="AP7" s="5"/>
    </row>
    <row r="8" spans="1:45" ht="16.5" thickBot="1">
      <c r="B8" s="98" t="s">
        <v>0</v>
      </c>
      <c r="C8" s="103" t="s">
        <v>18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5"/>
      <c r="X8" s="106" t="s">
        <v>4</v>
      </c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5"/>
    </row>
    <row r="9" spans="1:45" ht="15.75" thickBot="1">
      <c r="B9" s="99"/>
      <c r="C9" s="80" t="s">
        <v>128</v>
      </c>
      <c r="D9" s="80" t="s">
        <v>129</v>
      </c>
      <c r="E9" s="80" t="s">
        <v>130</v>
      </c>
      <c r="F9" s="80" t="s">
        <v>131</v>
      </c>
      <c r="G9" s="80" t="s">
        <v>132</v>
      </c>
      <c r="H9" s="80" t="s">
        <v>133</v>
      </c>
      <c r="I9" s="80" t="s">
        <v>134</v>
      </c>
      <c r="J9" s="80" t="s">
        <v>135</v>
      </c>
      <c r="K9" s="13" t="s">
        <v>11</v>
      </c>
      <c r="L9" s="14" t="s">
        <v>13</v>
      </c>
      <c r="M9" s="31" t="s">
        <v>28</v>
      </c>
      <c r="N9" s="14" t="s">
        <v>22</v>
      </c>
      <c r="O9" s="14" t="s">
        <v>6</v>
      </c>
      <c r="P9" s="14" t="s">
        <v>7</v>
      </c>
      <c r="Q9" s="14" t="s">
        <v>23</v>
      </c>
      <c r="R9" s="14" t="s">
        <v>8</v>
      </c>
      <c r="S9" s="14" t="s">
        <v>9</v>
      </c>
      <c r="T9" s="14" t="s">
        <v>10</v>
      </c>
      <c r="U9" s="31" t="s">
        <v>24</v>
      </c>
      <c r="V9" s="15" t="s">
        <v>2</v>
      </c>
      <c r="W9" s="16" t="s">
        <v>3</v>
      </c>
      <c r="X9" s="87" t="s">
        <v>128</v>
      </c>
      <c r="Y9" s="87" t="s">
        <v>129</v>
      </c>
      <c r="Z9" s="87" t="s">
        <v>130</v>
      </c>
      <c r="AA9" s="87" t="s">
        <v>131</v>
      </c>
      <c r="AB9" s="87" t="s">
        <v>132</v>
      </c>
      <c r="AC9" s="87" t="s">
        <v>133</v>
      </c>
      <c r="AD9" s="87" t="s">
        <v>134</v>
      </c>
      <c r="AE9" s="87" t="s">
        <v>135</v>
      </c>
      <c r="AF9" s="13" t="s">
        <v>11</v>
      </c>
      <c r="AG9" s="14" t="s">
        <v>13</v>
      </c>
      <c r="AH9" s="31" t="s">
        <v>28</v>
      </c>
      <c r="AI9" s="14" t="s">
        <v>22</v>
      </c>
      <c r="AJ9" s="31" t="s">
        <v>6</v>
      </c>
      <c r="AK9" s="31" t="s">
        <v>7</v>
      </c>
      <c r="AL9" s="31" t="s">
        <v>23</v>
      </c>
      <c r="AM9" s="14" t="s">
        <v>8</v>
      </c>
      <c r="AN9" s="14" t="s">
        <v>9</v>
      </c>
      <c r="AO9" s="14" t="s">
        <v>10</v>
      </c>
      <c r="AP9" s="31" t="s">
        <v>24</v>
      </c>
      <c r="AQ9" s="15" t="s">
        <v>2</v>
      </c>
      <c r="AR9" s="46" t="s">
        <v>3</v>
      </c>
      <c r="AS9" s="47" t="s">
        <v>48</v>
      </c>
    </row>
    <row r="10" spans="1:45" ht="16.5" thickBot="1">
      <c r="A10" s="54"/>
      <c r="B10" s="25" t="s">
        <v>15</v>
      </c>
      <c r="C10" s="79"/>
      <c r="D10" s="79"/>
      <c r="E10" s="79"/>
      <c r="F10" s="79"/>
      <c r="G10" s="79"/>
      <c r="H10" s="79"/>
      <c r="I10" s="79"/>
      <c r="J10" s="79"/>
      <c r="K10" s="29">
        <v>4</v>
      </c>
      <c r="L10" s="30">
        <v>4</v>
      </c>
      <c r="M10" s="30">
        <v>4</v>
      </c>
      <c r="N10" s="32">
        <f>(K10+L10+M10)/3</f>
        <v>4</v>
      </c>
      <c r="O10" s="24">
        <v>10</v>
      </c>
      <c r="P10" s="24">
        <v>10</v>
      </c>
      <c r="Q10" s="24">
        <v>10</v>
      </c>
      <c r="R10" s="30">
        <v>10</v>
      </c>
      <c r="S10" s="30">
        <v>10</v>
      </c>
      <c r="T10" s="30">
        <v>10</v>
      </c>
      <c r="U10" s="32">
        <f>(R10+S10+T10)/3</f>
        <v>10</v>
      </c>
      <c r="V10" s="26"/>
      <c r="W10" s="27">
        <f>N10+Q10+U10-V10</f>
        <v>24</v>
      </c>
      <c r="X10" s="88"/>
      <c r="Y10" s="88"/>
      <c r="Z10" s="88"/>
      <c r="AA10" s="85"/>
      <c r="AB10" s="85"/>
      <c r="AC10" s="85"/>
      <c r="AD10" s="85"/>
      <c r="AE10" s="85"/>
      <c r="AF10" s="89">
        <v>8</v>
      </c>
      <c r="AG10" s="90">
        <v>8</v>
      </c>
      <c r="AH10" s="90">
        <v>8</v>
      </c>
      <c r="AI10" s="91">
        <f>(AF10+AG10+AH10)/3</f>
        <v>8</v>
      </c>
      <c r="AJ10" s="92">
        <v>10</v>
      </c>
      <c r="AK10" s="92">
        <v>10</v>
      </c>
      <c r="AL10" s="92">
        <v>10</v>
      </c>
      <c r="AM10" s="30">
        <v>10</v>
      </c>
      <c r="AN10" s="30">
        <v>10</v>
      </c>
      <c r="AO10" s="30">
        <v>10</v>
      </c>
      <c r="AP10" s="32">
        <f>(AM10+AN10+AO10)/3</f>
        <v>10</v>
      </c>
      <c r="AQ10" s="26"/>
      <c r="AR10" s="27">
        <f>AI10+AL10+AP10-AQ10</f>
        <v>28</v>
      </c>
      <c r="AS10" s="48"/>
    </row>
    <row r="11" spans="1:45" ht="16.5" thickBot="1">
      <c r="A11" s="52">
        <v>1</v>
      </c>
      <c r="B11" s="44" t="s">
        <v>59</v>
      </c>
      <c r="C11" s="17">
        <v>1.9</v>
      </c>
      <c r="D11" s="18">
        <v>2.1</v>
      </c>
      <c r="E11" s="45">
        <v>1.9</v>
      </c>
      <c r="F11" s="41">
        <f>(C11+D11+E11)/3</f>
        <v>1.9666666666666668</v>
      </c>
      <c r="G11" s="44"/>
      <c r="H11" s="44"/>
      <c r="I11" s="44"/>
      <c r="J11" s="44"/>
      <c r="O11" s="45">
        <v>8.9</v>
      </c>
      <c r="P11" s="45">
        <v>8.6</v>
      </c>
      <c r="Q11" s="45">
        <f>(O11+P11)/2</f>
        <v>8.75</v>
      </c>
      <c r="R11" s="18">
        <v>7.5</v>
      </c>
      <c r="S11" s="18">
        <v>7</v>
      </c>
      <c r="T11" s="18">
        <v>7.6</v>
      </c>
      <c r="U11" s="41">
        <f>(R11+S11+T11)/3</f>
        <v>7.3666666666666671</v>
      </c>
      <c r="V11" s="19"/>
      <c r="W11" s="27">
        <f>F11+Q11+U11-V11</f>
        <v>18.083333333333336</v>
      </c>
      <c r="X11" s="85">
        <v>1.8</v>
      </c>
      <c r="Y11" s="85">
        <v>2.2000000000000002</v>
      </c>
      <c r="Z11" s="85">
        <v>1.8</v>
      </c>
      <c r="AA11" s="93">
        <f>(X11+Y11+Z11)/3</f>
        <v>1.9333333333333333</v>
      </c>
      <c r="AB11" s="93">
        <v>1.1000000000000001</v>
      </c>
      <c r="AC11" s="93">
        <v>1.7</v>
      </c>
      <c r="AD11" s="93">
        <v>1.1000000000000001</v>
      </c>
      <c r="AE11" s="93">
        <f>(AB11+AC11+AD11)/3</f>
        <v>1.3</v>
      </c>
      <c r="AF11" s="94">
        <v>2.9</v>
      </c>
      <c r="AG11" s="94">
        <v>3.9</v>
      </c>
      <c r="AH11" s="95">
        <v>2.9</v>
      </c>
      <c r="AI11" s="95">
        <f>(AF11+AG11+AH11)/3</f>
        <v>3.2333333333333329</v>
      </c>
      <c r="AJ11" s="95">
        <v>8</v>
      </c>
      <c r="AK11" s="95">
        <v>8.1999999999999993</v>
      </c>
      <c r="AL11" s="95">
        <f>(AJ11+AK11)/2</f>
        <v>8.1</v>
      </c>
      <c r="AM11" s="18">
        <v>6.6</v>
      </c>
      <c r="AN11" s="18">
        <v>6.7</v>
      </c>
      <c r="AO11" s="18">
        <v>6.7</v>
      </c>
      <c r="AP11" s="41">
        <f>(AM11+AN11+AO11)/3</f>
        <v>6.666666666666667</v>
      </c>
      <c r="AQ11" s="19"/>
      <c r="AR11" s="27">
        <f>AA11+AE11+AL11+AP11-AQ11</f>
        <v>18</v>
      </c>
      <c r="AS11" s="49">
        <f>W11+AR11</f>
        <v>36.083333333333336</v>
      </c>
    </row>
    <row r="12" spans="1:45" ht="16.5" thickBot="1">
      <c r="A12" s="52">
        <v>2</v>
      </c>
      <c r="B12" s="44" t="s">
        <v>58</v>
      </c>
      <c r="C12" s="17">
        <v>1.3</v>
      </c>
      <c r="D12" s="18">
        <v>1.1000000000000001</v>
      </c>
      <c r="E12" s="45">
        <v>1.1000000000000001</v>
      </c>
      <c r="F12" s="41">
        <f>(C12+D12+E12)/3</f>
        <v>1.1666666666666667</v>
      </c>
      <c r="G12" s="44"/>
      <c r="H12" s="44"/>
      <c r="I12" s="44"/>
      <c r="J12" s="44"/>
      <c r="O12" s="45">
        <v>8.1</v>
      </c>
      <c r="P12" s="45">
        <v>8.5</v>
      </c>
      <c r="Q12" s="45">
        <f>(O12+P12)/2</f>
        <v>8.3000000000000007</v>
      </c>
      <c r="R12" s="18">
        <v>6.5</v>
      </c>
      <c r="S12" s="18">
        <v>6.9</v>
      </c>
      <c r="T12" s="18">
        <v>7</v>
      </c>
      <c r="U12" s="41">
        <f>(R12+S12+T12)/3</f>
        <v>6.8</v>
      </c>
      <c r="V12" s="19"/>
      <c r="W12" s="27">
        <f>F12+Q12+U12-V12</f>
        <v>16.266666666666666</v>
      </c>
      <c r="X12" s="85">
        <v>0.9</v>
      </c>
      <c r="Y12" s="85">
        <v>0.3</v>
      </c>
      <c r="Z12" s="85">
        <v>0.9</v>
      </c>
      <c r="AA12" s="93">
        <f t="shared" ref="AA12:AA14" si="0">(X12+Y12+Z12)/3</f>
        <v>0.70000000000000007</v>
      </c>
      <c r="AB12" s="93">
        <v>0.6</v>
      </c>
      <c r="AC12" s="93">
        <v>0.3</v>
      </c>
      <c r="AD12" s="93">
        <v>0.8</v>
      </c>
      <c r="AE12" s="93">
        <f t="shared" ref="AE12:AE14" si="1">(AB12+AC12+AD12)/3</f>
        <v>0.56666666666666665</v>
      </c>
      <c r="AF12" s="94">
        <v>1.5</v>
      </c>
      <c r="AG12" s="94">
        <v>0.6</v>
      </c>
      <c r="AH12" s="95">
        <v>1.7</v>
      </c>
      <c r="AI12" s="95">
        <f>(AF12+AG12+AH12)/3</f>
        <v>1.2666666666666666</v>
      </c>
      <c r="AJ12" s="95">
        <v>7.8</v>
      </c>
      <c r="AK12" s="95">
        <v>7.8</v>
      </c>
      <c r="AL12" s="95">
        <f>(AJ12+AK12)/2</f>
        <v>7.8</v>
      </c>
      <c r="AM12" s="18">
        <v>5.5</v>
      </c>
      <c r="AN12" s="18">
        <v>5.4</v>
      </c>
      <c r="AO12" s="18">
        <v>5.3</v>
      </c>
      <c r="AP12" s="41">
        <f>(AM12+AN12+AO12)/3</f>
        <v>5.3999999999999995</v>
      </c>
      <c r="AQ12" s="19"/>
      <c r="AR12" s="27">
        <f t="shared" ref="AR12:AR14" si="2">AA12+AE12+AL12+AP12-AQ12</f>
        <v>14.466666666666665</v>
      </c>
      <c r="AS12" s="49">
        <f>W12+AR12</f>
        <v>30.733333333333331</v>
      </c>
    </row>
    <row r="13" spans="1:45" ht="16.5" thickBot="1">
      <c r="A13" s="52">
        <v>3</v>
      </c>
      <c r="B13" s="44" t="s">
        <v>56</v>
      </c>
      <c r="C13" s="17">
        <v>1.4</v>
      </c>
      <c r="D13" s="18">
        <v>1.7</v>
      </c>
      <c r="E13" s="45">
        <v>1.7</v>
      </c>
      <c r="F13" s="41">
        <f>(C13+D13+E13)/3</f>
        <v>1.5999999999999999</v>
      </c>
      <c r="G13" s="44"/>
      <c r="H13" s="44"/>
      <c r="I13" s="44"/>
      <c r="J13" s="44"/>
      <c r="O13" s="45">
        <v>6.2</v>
      </c>
      <c r="P13" s="45">
        <v>6</v>
      </c>
      <c r="Q13" s="45">
        <f>(O13+P13)/2</f>
        <v>6.1</v>
      </c>
      <c r="R13" s="18">
        <v>5.7</v>
      </c>
      <c r="S13" s="18">
        <v>5.0999999999999996</v>
      </c>
      <c r="T13" s="18">
        <v>5.7</v>
      </c>
      <c r="U13" s="41">
        <f>(R13+S13+T13)/3</f>
        <v>5.5</v>
      </c>
      <c r="V13" s="19"/>
      <c r="W13" s="27">
        <f>F13+Q13+U13-V13</f>
        <v>13.2</v>
      </c>
      <c r="X13" s="85">
        <v>1.6</v>
      </c>
      <c r="Y13" s="85">
        <v>1.4</v>
      </c>
      <c r="Z13" s="85">
        <v>2</v>
      </c>
      <c r="AA13" s="93">
        <f t="shared" si="0"/>
        <v>1.6666666666666667</v>
      </c>
      <c r="AB13" s="93">
        <v>1.3</v>
      </c>
      <c r="AC13" s="93">
        <v>1.3</v>
      </c>
      <c r="AD13" s="93">
        <v>1.6</v>
      </c>
      <c r="AE13" s="93">
        <f t="shared" si="1"/>
        <v>1.4000000000000001</v>
      </c>
      <c r="AF13" s="94">
        <v>2.9</v>
      </c>
      <c r="AG13" s="94">
        <v>2.7</v>
      </c>
      <c r="AH13" s="95">
        <v>3.6</v>
      </c>
      <c r="AI13" s="95">
        <f>(AF13+AG13+AH13)/3</f>
        <v>3.0666666666666664</v>
      </c>
      <c r="AJ13" s="95">
        <v>7.2</v>
      </c>
      <c r="AK13" s="95">
        <v>7.2</v>
      </c>
      <c r="AL13" s="95">
        <f>(AJ13+AK13)/2</f>
        <v>7.2</v>
      </c>
      <c r="AM13" s="18">
        <v>4.5</v>
      </c>
      <c r="AN13" s="18">
        <v>4.3</v>
      </c>
      <c r="AO13" s="18">
        <v>4.9000000000000004</v>
      </c>
      <c r="AP13" s="41">
        <f>(AM13+AN13+AO13)/3</f>
        <v>4.5666666666666673</v>
      </c>
      <c r="AQ13" s="19"/>
      <c r="AR13" s="27">
        <f t="shared" si="2"/>
        <v>14.833333333333336</v>
      </c>
      <c r="AS13" s="49">
        <f>W13+AR13</f>
        <v>28.033333333333335</v>
      </c>
    </row>
    <row r="14" spans="1:45" ht="16.5" thickBot="1">
      <c r="A14" s="52">
        <v>4</v>
      </c>
      <c r="B14" s="44" t="s">
        <v>57</v>
      </c>
      <c r="C14" s="17">
        <v>0.7</v>
      </c>
      <c r="D14" s="18">
        <v>0.7</v>
      </c>
      <c r="E14" s="45">
        <v>0.7</v>
      </c>
      <c r="F14" s="41">
        <f>(C14+D14+E14)/3</f>
        <v>0.69999999999999984</v>
      </c>
      <c r="G14" s="44"/>
      <c r="H14" s="44"/>
      <c r="I14" s="44"/>
      <c r="J14" s="44"/>
      <c r="O14" s="45">
        <v>6</v>
      </c>
      <c r="P14" s="45">
        <v>6.6</v>
      </c>
      <c r="Q14" s="45">
        <f>(O14+P14)/2</f>
        <v>6.3</v>
      </c>
      <c r="R14" s="18">
        <v>5.5</v>
      </c>
      <c r="S14" s="18">
        <v>5.5</v>
      </c>
      <c r="T14" s="18">
        <v>4.9000000000000004</v>
      </c>
      <c r="U14" s="41">
        <f>(R14+S14+T14)/3</f>
        <v>5.3</v>
      </c>
      <c r="V14" s="19"/>
      <c r="W14" s="27">
        <f>F14+Q14+U14-V14</f>
        <v>12.3</v>
      </c>
      <c r="X14" s="85">
        <v>0</v>
      </c>
      <c r="Y14" s="85">
        <v>0</v>
      </c>
      <c r="Z14" s="85">
        <v>0</v>
      </c>
      <c r="AA14" s="93">
        <f t="shared" si="0"/>
        <v>0</v>
      </c>
      <c r="AB14" s="93">
        <v>0</v>
      </c>
      <c r="AC14" s="93">
        <v>0</v>
      </c>
      <c r="AD14" s="93">
        <v>0</v>
      </c>
      <c r="AE14" s="93">
        <f t="shared" si="1"/>
        <v>0</v>
      </c>
      <c r="AF14" s="94">
        <v>0</v>
      </c>
      <c r="AG14" s="94">
        <v>0</v>
      </c>
      <c r="AH14" s="95">
        <v>0</v>
      </c>
      <c r="AI14" s="95">
        <f>(AF14+AG14+AH14)/3</f>
        <v>0</v>
      </c>
      <c r="AJ14" s="95">
        <v>6.5</v>
      </c>
      <c r="AK14" s="95">
        <v>6.7</v>
      </c>
      <c r="AL14" s="95">
        <f>(AJ14+AK14)/2</f>
        <v>6.6</v>
      </c>
      <c r="AM14" s="18">
        <v>3.4</v>
      </c>
      <c r="AN14" s="18">
        <v>3.8</v>
      </c>
      <c r="AO14" s="18">
        <v>3.8</v>
      </c>
      <c r="AP14" s="41">
        <f>(AM14+AN14+AO14)/3</f>
        <v>3.6666666666666665</v>
      </c>
      <c r="AQ14" s="19"/>
      <c r="AR14" s="27">
        <f t="shared" si="2"/>
        <v>10.266666666666666</v>
      </c>
      <c r="AS14" s="49">
        <f>W14+AR14</f>
        <v>22.566666666666666</v>
      </c>
    </row>
    <row r="15" spans="1:45" ht="16.5" thickBot="1">
      <c r="A15" s="52"/>
      <c r="AM15" s="2"/>
      <c r="AN15" s="5"/>
      <c r="AO15" s="5"/>
      <c r="AP15" s="5"/>
    </row>
    <row r="16" spans="1:45" ht="20.25">
      <c r="A16" s="97" t="s">
        <v>60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42"/>
      <c r="AJ16" s="42"/>
      <c r="AK16" s="42"/>
      <c r="AM16" s="5"/>
      <c r="AN16" s="5"/>
      <c r="AO16" s="5"/>
      <c r="AP16" s="5"/>
    </row>
    <row r="17" spans="1:42" ht="15.75" thickBot="1">
      <c r="K17" s="4"/>
      <c r="L17" s="4"/>
      <c r="M17" s="3"/>
      <c r="N17" s="3"/>
      <c r="O17" s="3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3"/>
      <c r="AI17" s="3"/>
      <c r="AJ17" s="3"/>
      <c r="AK17" s="3"/>
      <c r="AM17" s="5"/>
      <c r="AN17" s="5"/>
      <c r="AO17" s="5"/>
      <c r="AP17" s="5"/>
    </row>
    <row r="18" spans="1:42" ht="16.5" thickBot="1">
      <c r="B18" s="98" t="s">
        <v>0</v>
      </c>
      <c r="C18" s="103" t="s">
        <v>63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5"/>
      <c r="X18" s="83"/>
      <c r="Y18" s="83"/>
      <c r="Z18" s="83"/>
      <c r="AA18" s="83"/>
      <c r="AB18" s="83"/>
      <c r="AC18" s="83"/>
      <c r="AD18" s="83"/>
      <c r="AE18" s="83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5.75" thickBot="1">
      <c r="B19" s="99"/>
      <c r="C19" s="80" t="s">
        <v>128</v>
      </c>
      <c r="D19" s="80" t="s">
        <v>129</v>
      </c>
      <c r="E19" s="80" t="s">
        <v>130</v>
      </c>
      <c r="F19" s="80" t="s">
        <v>131</v>
      </c>
      <c r="G19" s="80" t="s">
        <v>132</v>
      </c>
      <c r="H19" s="80" t="s">
        <v>133</v>
      </c>
      <c r="I19" s="80" t="s">
        <v>134</v>
      </c>
      <c r="J19" s="80" t="s">
        <v>135</v>
      </c>
      <c r="K19" s="13" t="s">
        <v>11</v>
      </c>
      <c r="L19" s="14" t="s">
        <v>13</v>
      </c>
      <c r="M19" s="31" t="s">
        <v>28</v>
      </c>
      <c r="N19" s="14" t="s">
        <v>22</v>
      </c>
      <c r="O19" s="14" t="s">
        <v>6</v>
      </c>
      <c r="P19" s="14" t="s">
        <v>7</v>
      </c>
      <c r="Q19" s="14" t="s">
        <v>23</v>
      </c>
      <c r="R19" s="14" t="s">
        <v>8</v>
      </c>
      <c r="S19" s="14" t="s">
        <v>9</v>
      </c>
      <c r="T19" s="14" t="s">
        <v>10</v>
      </c>
      <c r="U19" s="31" t="s">
        <v>24</v>
      </c>
      <c r="V19" s="15" t="s">
        <v>2</v>
      </c>
      <c r="W19" s="16" t="s">
        <v>3</v>
      </c>
      <c r="X19" s="84"/>
      <c r="Y19" s="84"/>
      <c r="Z19" s="84"/>
      <c r="AA19" s="84"/>
      <c r="AB19" s="84"/>
      <c r="AC19" s="84"/>
      <c r="AD19" s="84"/>
      <c r="AE19" s="84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6.5" thickBot="1">
      <c r="A20" s="54"/>
      <c r="B20" s="25" t="s">
        <v>15</v>
      </c>
      <c r="C20" s="79"/>
      <c r="D20" s="79"/>
      <c r="E20" s="79"/>
      <c r="F20" s="79"/>
      <c r="G20" s="79"/>
      <c r="H20" s="79"/>
      <c r="I20" s="79"/>
      <c r="J20" s="79"/>
      <c r="K20" s="29">
        <v>10</v>
      </c>
      <c r="L20" s="30">
        <v>10</v>
      </c>
      <c r="M20" s="30">
        <v>10</v>
      </c>
      <c r="N20" s="32">
        <f>(K20+L20+M20)/3</f>
        <v>10</v>
      </c>
      <c r="O20" s="24">
        <v>10</v>
      </c>
      <c r="P20" s="24">
        <v>10</v>
      </c>
      <c r="Q20" s="24">
        <v>10</v>
      </c>
      <c r="R20" s="30">
        <v>10</v>
      </c>
      <c r="S20" s="30">
        <v>10</v>
      </c>
      <c r="T20" s="30">
        <v>10</v>
      </c>
      <c r="U20" s="32">
        <f>(R20+S20+T20)/3</f>
        <v>10</v>
      </c>
      <c r="V20" s="26"/>
      <c r="W20" s="27">
        <f>N20+Q20+U20-V20</f>
        <v>30</v>
      </c>
      <c r="X20" s="85"/>
      <c r="Y20" s="85"/>
      <c r="Z20" s="85"/>
      <c r="AA20" s="85"/>
      <c r="AB20" s="85"/>
      <c r="AC20" s="85"/>
      <c r="AD20" s="85"/>
      <c r="AE20" s="8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6.5" thickBot="1">
      <c r="A21" s="52">
        <v>1</v>
      </c>
      <c r="B21" s="44" t="s">
        <v>61</v>
      </c>
      <c r="C21" s="44">
        <v>0.3</v>
      </c>
      <c r="D21" s="44">
        <v>0.8</v>
      </c>
      <c r="E21" s="44">
        <v>0.9</v>
      </c>
      <c r="F21" s="44">
        <f>(C21+D21+E21)/3</f>
        <v>0.66666666666666663</v>
      </c>
      <c r="G21" s="44">
        <v>2.4</v>
      </c>
      <c r="H21" s="44">
        <v>1.8</v>
      </c>
      <c r="I21" s="44">
        <v>2.1</v>
      </c>
      <c r="J21" s="44">
        <f>(G21+H21+I21)/3</f>
        <v>2.1</v>
      </c>
      <c r="K21" s="17">
        <v>3</v>
      </c>
      <c r="L21" s="18">
        <v>2.6</v>
      </c>
      <c r="M21" s="45">
        <v>5.4</v>
      </c>
      <c r="N21" s="41">
        <f>(K21+L21+M21)/3</f>
        <v>3.6666666666666665</v>
      </c>
      <c r="O21" s="45">
        <v>6.4</v>
      </c>
      <c r="P21" s="45">
        <v>7</v>
      </c>
      <c r="Q21" s="45">
        <f>(O21+P21)/2</f>
        <v>6.7</v>
      </c>
      <c r="R21" s="18">
        <v>5.0999999999999996</v>
      </c>
      <c r="S21" s="18">
        <v>5</v>
      </c>
      <c r="T21" s="18">
        <v>5.5</v>
      </c>
      <c r="U21" s="41">
        <f>(R21+S21+T21)/3</f>
        <v>5.2</v>
      </c>
      <c r="V21" s="19">
        <v>0.3</v>
      </c>
      <c r="W21" s="27">
        <f>F21+J21+Q21+U21-V21</f>
        <v>14.366666666666667</v>
      </c>
      <c r="X21" s="85"/>
      <c r="Y21" s="85"/>
      <c r="Z21" s="85"/>
      <c r="AA21" s="85"/>
      <c r="AB21" s="85"/>
      <c r="AC21" s="85"/>
      <c r="AD21" s="85"/>
      <c r="AE21" s="8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3" spans="1:42" ht="20.25">
      <c r="A23" s="97" t="s">
        <v>62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</row>
    <row r="24" spans="1:42" ht="15.75" thickBot="1">
      <c r="K24" s="4"/>
      <c r="L24" s="4"/>
      <c r="M24" s="3"/>
      <c r="N24" s="3"/>
      <c r="O24" s="3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3"/>
    </row>
    <row r="25" spans="1:42" ht="16.5" thickBot="1">
      <c r="B25" s="98" t="s">
        <v>0</v>
      </c>
      <c r="C25" s="78"/>
      <c r="D25" s="78"/>
      <c r="E25" s="78"/>
      <c r="F25" s="78"/>
      <c r="G25" s="78"/>
      <c r="H25" s="78"/>
      <c r="I25" s="78"/>
      <c r="J25" s="78"/>
      <c r="K25" s="100" t="s">
        <v>5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2"/>
      <c r="X25" s="83"/>
      <c r="Y25" s="83"/>
      <c r="Z25" s="83"/>
      <c r="AA25" s="83"/>
      <c r="AB25" s="83"/>
      <c r="AC25" s="83"/>
      <c r="AD25" s="83"/>
      <c r="AE25" s="83"/>
      <c r="AF25" s="5"/>
      <c r="AG25" s="5"/>
      <c r="AH25" s="5"/>
    </row>
    <row r="26" spans="1:42" ht="15.75" thickBot="1">
      <c r="B26" s="99"/>
      <c r="C26" s="80" t="s">
        <v>128</v>
      </c>
      <c r="D26" s="80" t="s">
        <v>129</v>
      </c>
      <c r="E26" s="80" t="s">
        <v>130</v>
      </c>
      <c r="F26" s="80" t="s">
        <v>131</v>
      </c>
      <c r="G26" s="80" t="s">
        <v>132</v>
      </c>
      <c r="H26" s="80" t="s">
        <v>133</v>
      </c>
      <c r="I26" s="80" t="s">
        <v>134</v>
      </c>
      <c r="J26" s="80" t="s">
        <v>135</v>
      </c>
      <c r="K26" s="13" t="s">
        <v>11</v>
      </c>
      <c r="L26" s="14" t="s">
        <v>13</v>
      </c>
      <c r="M26" s="31" t="s">
        <v>28</v>
      </c>
      <c r="N26" s="14" t="s">
        <v>22</v>
      </c>
      <c r="O26" s="14" t="s">
        <v>6</v>
      </c>
      <c r="P26" s="14" t="s">
        <v>7</v>
      </c>
      <c r="Q26" s="14" t="s">
        <v>23</v>
      </c>
      <c r="R26" s="14" t="s">
        <v>8</v>
      </c>
      <c r="S26" s="14" t="s">
        <v>9</v>
      </c>
      <c r="T26" s="14" t="s">
        <v>10</v>
      </c>
      <c r="U26" s="31" t="s">
        <v>24</v>
      </c>
      <c r="V26" s="15" t="s">
        <v>2</v>
      </c>
      <c r="W26" s="16" t="s">
        <v>3</v>
      </c>
      <c r="X26" s="84"/>
      <c r="Y26" s="84"/>
      <c r="Z26" s="84"/>
      <c r="AA26" s="84"/>
      <c r="AB26" s="84"/>
      <c r="AC26" s="84"/>
      <c r="AD26" s="84"/>
      <c r="AE26" s="84"/>
      <c r="AF26" s="5"/>
      <c r="AG26" s="5"/>
      <c r="AH26" s="5"/>
    </row>
    <row r="27" spans="1:42" ht="16.5" thickBot="1">
      <c r="A27" s="54"/>
      <c r="B27" s="25" t="s">
        <v>15</v>
      </c>
      <c r="C27" s="79"/>
      <c r="D27" s="79"/>
      <c r="E27" s="79"/>
      <c r="F27" s="79"/>
      <c r="G27" s="79"/>
      <c r="H27" s="79"/>
      <c r="I27" s="79"/>
      <c r="J27" s="79"/>
      <c r="K27" s="29">
        <v>10</v>
      </c>
      <c r="L27" s="30">
        <v>10</v>
      </c>
      <c r="M27" s="30">
        <v>10</v>
      </c>
      <c r="N27" s="32">
        <f t="shared" ref="N27" si="3">(K27+L27+M27)/3</f>
        <v>10</v>
      </c>
      <c r="O27" s="24">
        <v>10</v>
      </c>
      <c r="P27" s="24">
        <v>10</v>
      </c>
      <c r="Q27" s="24">
        <v>10</v>
      </c>
      <c r="R27" s="30">
        <v>10</v>
      </c>
      <c r="S27" s="30">
        <v>10</v>
      </c>
      <c r="T27" s="30">
        <v>10</v>
      </c>
      <c r="U27" s="32">
        <f t="shared" ref="U27" si="4">(R27+S27+T27)/3</f>
        <v>10</v>
      </c>
      <c r="V27" s="26"/>
      <c r="W27" s="27">
        <f>N27+Q27+U27-V27</f>
        <v>30</v>
      </c>
      <c r="X27" s="85"/>
      <c r="Y27" s="85"/>
      <c r="Z27" s="85"/>
      <c r="AA27" s="85"/>
      <c r="AB27" s="85"/>
      <c r="AC27" s="85"/>
      <c r="AD27" s="85"/>
      <c r="AE27" s="85"/>
      <c r="AF27" s="5"/>
      <c r="AG27" s="5"/>
      <c r="AH27" s="5"/>
    </row>
    <row r="28" spans="1:42" ht="16.5" thickBot="1">
      <c r="A28" s="52">
        <v>1</v>
      </c>
      <c r="B28" s="44" t="s">
        <v>64</v>
      </c>
      <c r="C28" s="44">
        <v>3.1</v>
      </c>
      <c r="D28" s="44">
        <v>2.8</v>
      </c>
      <c r="E28" s="44">
        <v>2.8</v>
      </c>
      <c r="F28" s="44">
        <f>(C28+D28+E28)/3</f>
        <v>2.9</v>
      </c>
      <c r="G28" s="44">
        <v>2.4</v>
      </c>
      <c r="H28" s="44">
        <v>2.8</v>
      </c>
      <c r="I28" s="44">
        <v>2.5</v>
      </c>
      <c r="J28" s="44">
        <f>(G28+H28+I28)/3</f>
        <v>2.5666666666666664</v>
      </c>
      <c r="K28" s="17">
        <v>5.5</v>
      </c>
      <c r="L28" s="18">
        <v>5.6</v>
      </c>
      <c r="M28" s="45">
        <v>5.3</v>
      </c>
      <c r="N28" s="41">
        <f>(K28+L28+M28)/3</f>
        <v>5.4666666666666659</v>
      </c>
      <c r="O28" s="45">
        <v>7.7</v>
      </c>
      <c r="P28" s="45">
        <v>7.5</v>
      </c>
      <c r="Q28" s="45">
        <f>(O28+P28)/2</f>
        <v>7.6</v>
      </c>
      <c r="R28" s="18">
        <v>7</v>
      </c>
      <c r="S28" s="18">
        <v>6.8</v>
      </c>
      <c r="T28" s="18">
        <v>6.4</v>
      </c>
      <c r="U28" s="41">
        <f>(R28+S28+T28)/3</f>
        <v>6.7333333333333343</v>
      </c>
      <c r="V28" s="19">
        <v>0.3</v>
      </c>
      <c r="W28" s="27">
        <f>F28+J28+Q28+U28-V28</f>
        <v>19.5</v>
      </c>
      <c r="X28" s="85"/>
      <c r="Y28" s="85"/>
      <c r="Z28" s="85"/>
      <c r="AA28" s="85"/>
      <c r="AB28" s="85"/>
      <c r="AC28" s="85"/>
      <c r="AD28" s="85"/>
      <c r="AE28" s="85"/>
      <c r="AF28" s="5"/>
      <c r="AG28" s="5"/>
      <c r="AH28" s="5"/>
    </row>
    <row r="29" spans="1:42" ht="16.5" thickBot="1">
      <c r="A29" s="52">
        <v>2</v>
      </c>
      <c r="B29" s="44" t="s">
        <v>66</v>
      </c>
      <c r="C29" s="44">
        <v>1.7</v>
      </c>
      <c r="D29" s="44">
        <v>2</v>
      </c>
      <c r="E29" s="44">
        <v>2.1</v>
      </c>
      <c r="F29" s="44">
        <f t="shared" ref="F29:F32" si="5">(C29+D29+E29)/3</f>
        <v>1.9333333333333336</v>
      </c>
      <c r="G29" s="44">
        <v>3.2</v>
      </c>
      <c r="H29" s="44">
        <v>2.7</v>
      </c>
      <c r="I29" s="44">
        <v>2.9</v>
      </c>
      <c r="J29" s="44">
        <f t="shared" ref="J29:J32" si="6">(G29+H29+I29)/3</f>
        <v>2.9333333333333336</v>
      </c>
      <c r="K29" s="17">
        <v>5</v>
      </c>
      <c r="L29" s="18">
        <v>4.7</v>
      </c>
      <c r="M29" s="45">
        <v>4.9000000000000004</v>
      </c>
      <c r="N29" s="41">
        <f>(K29+L29+M29)/3</f>
        <v>4.8666666666666663</v>
      </c>
      <c r="O29" s="45">
        <v>7.5</v>
      </c>
      <c r="P29" s="45">
        <v>7.4</v>
      </c>
      <c r="Q29" s="45">
        <f>(O29+P29)/2</f>
        <v>7.45</v>
      </c>
      <c r="R29" s="18">
        <v>6.9</v>
      </c>
      <c r="S29" s="18">
        <v>6.9</v>
      </c>
      <c r="T29" s="18">
        <v>6.6</v>
      </c>
      <c r="U29" s="41">
        <f>(R29+S29+T29)/3</f>
        <v>6.8</v>
      </c>
      <c r="V29" s="19"/>
      <c r="W29" s="27">
        <f>F29+J29+Q29+U29-V29</f>
        <v>19.116666666666667</v>
      </c>
      <c r="X29" s="85"/>
      <c r="Y29" s="85"/>
      <c r="Z29" s="85"/>
      <c r="AA29" s="85"/>
      <c r="AB29" s="85"/>
      <c r="AC29" s="85"/>
      <c r="AD29" s="85"/>
      <c r="AE29" s="85"/>
      <c r="AF29" s="5"/>
      <c r="AG29" s="5"/>
      <c r="AH29" s="5"/>
    </row>
    <row r="30" spans="1:42" ht="16.5" thickBot="1">
      <c r="A30" s="52">
        <v>3</v>
      </c>
      <c r="B30" s="44" t="s">
        <v>65</v>
      </c>
      <c r="C30" s="44">
        <v>1.7</v>
      </c>
      <c r="D30" s="44">
        <v>1.3</v>
      </c>
      <c r="E30" s="44">
        <v>1.6</v>
      </c>
      <c r="F30" s="44">
        <f t="shared" si="5"/>
        <v>1.5333333333333332</v>
      </c>
      <c r="G30" s="44">
        <v>3</v>
      </c>
      <c r="H30" s="44">
        <v>2.9</v>
      </c>
      <c r="I30" s="44">
        <v>2.8</v>
      </c>
      <c r="J30" s="44">
        <f t="shared" si="6"/>
        <v>2.9</v>
      </c>
      <c r="K30" s="17">
        <v>4.7</v>
      </c>
      <c r="L30" s="18">
        <v>4.2</v>
      </c>
      <c r="M30" s="45">
        <v>4.4000000000000004</v>
      </c>
      <c r="N30" s="41">
        <f>(K30+L30+M30)/3</f>
        <v>4.4333333333333336</v>
      </c>
      <c r="O30" s="45">
        <v>6</v>
      </c>
      <c r="P30" s="45">
        <v>6.6</v>
      </c>
      <c r="Q30" s="45">
        <f>(O30+P30)/2</f>
        <v>6.3</v>
      </c>
      <c r="R30" s="18">
        <v>5.9</v>
      </c>
      <c r="S30" s="18">
        <v>6</v>
      </c>
      <c r="T30" s="18">
        <v>5.4</v>
      </c>
      <c r="U30" s="41">
        <f>(R30+S30+T30)/3</f>
        <v>5.7666666666666666</v>
      </c>
      <c r="V30" s="19"/>
      <c r="W30" s="27">
        <f>F30+J30+Q30+U30-V30</f>
        <v>16.5</v>
      </c>
      <c r="X30" s="85"/>
      <c r="Y30" s="85"/>
      <c r="Z30" s="85"/>
      <c r="AA30" s="85"/>
      <c r="AB30" s="85"/>
      <c r="AC30" s="85"/>
      <c r="AD30" s="85"/>
      <c r="AE30" s="85"/>
      <c r="AF30" s="5"/>
      <c r="AG30" s="5"/>
      <c r="AH30" s="5"/>
    </row>
    <row r="31" spans="1:42" ht="16.5" thickBot="1">
      <c r="A31" s="52">
        <v>4</v>
      </c>
      <c r="B31" s="44" t="s">
        <v>68</v>
      </c>
      <c r="C31" s="44">
        <v>1.3</v>
      </c>
      <c r="D31" s="44">
        <v>1.3</v>
      </c>
      <c r="E31" s="44">
        <v>1.3</v>
      </c>
      <c r="F31" s="44">
        <f t="shared" si="5"/>
        <v>1.3</v>
      </c>
      <c r="G31" s="44">
        <v>1.5</v>
      </c>
      <c r="H31" s="44">
        <v>1.8</v>
      </c>
      <c r="I31" s="44">
        <v>1.6</v>
      </c>
      <c r="J31" s="44">
        <f t="shared" si="6"/>
        <v>1.6333333333333335</v>
      </c>
      <c r="K31" s="17">
        <v>2.9</v>
      </c>
      <c r="L31" s="18">
        <v>3.1</v>
      </c>
      <c r="M31" s="45">
        <v>2.8</v>
      </c>
      <c r="N31" s="41">
        <f>(K31+L31+M31)/3</f>
        <v>2.9333333333333336</v>
      </c>
      <c r="O31" s="45">
        <v>7</v>
      </c>
      <c r="P31" s="45">
        <v>6.5</v>
      </c>
      <c r="Q31" s="45">
        <f>(O31+P31)/2</f>
        <v>6.75</v>
      </c>
      <c r="R31" s="18">
        <v>5.6</v>
      </c>
      <c r="S31" s="18">
        <v>6</v>
      </c>
      <c r="T31" s="18">
        <v>6.4</v>
      </c>
      <c r="U31" s="41">
        <f>(R31+S31+T31)/3</f>
        <v>6</v>
      </c>
      <c r="V31" s="19">
        <v>0.3</v>
      </c>
      <c r="W31" s="27">
        <f>F31+J31+Q31+U31-V31</f>
        <v>15.383333333333333</v>
      </c>
      <c r="X31" s="85"/>
      <c r="Y31" s="85"/>
      <c r="Z31" s="85"/>
      <c r="AA31" s="85"/>
      <c r="AB31" s="85"/>
      <c r="AC31" s="85"/>
      <c r="AD31" s="85"/>
      <c r="AE31" s="85"/>
      <c r="AF31" s="5"/>
      <c r="AG31" s="5"/>
      <c r="AH31" s="5"/>
    </row>
    <row r="32" spans="1:42" ht="16.5" thickBot="1">
      <c r="A32" s="52">
        <v>5</v>
      </c>
      <c r="B32" s="44" t="s">
        <v>67</v>
      </c>
      <c r="C32" s="44">
        <v>1.6</v>
      </c>
      <c r="D32" s="44">
        <v>1.3</v>
      </c>
      <c r="E32" s="44">
        <v>1.4</v>
      </c>
      <c r="F32" s="44">
        <f t="shared" si="5"/>
        <v>1.4333333333333336</v>
      </c>
      <c r="G32" s="44">
        <v>1.6</v>
      </c>
      <c r="H32" s="44">
        <v>1.7</v>
      </c>
      <c r="I32" s="44">
        <v>1.6</v>
      </c>
      <c r="J32" s="44">
        <f t="shared" si="6"/>
        <v>1.6333333333333335</v>
      </c>
      <c r="K32" s="17">
        <v>3</v>
      </c>
      <c r="L32" s="18">
        <v>3</v>
      </c>
      <c r="M32" s="45">
        <v>3.2</v>
      </c>
      <c r="N32" s="41">
        <f>(K32+L32+M32)/3</f>
        <v>3.0666666666666664</v>
      </c>
      <c r="O32" s="45">
        <v>5.0999999999999996</v>
      </c>
      <c r="P32" s="45">
        <v>5.0999999999999996</v>
      </c>
      <c r="Q32" s="45">
        <f>(O32+P32)/2</f>
        <v>5.0999999999999996</v>
      </c>
      <c r="R32" s="18">
        <v>6</v>
      </c>
      <c r="S32" s="18">
        <v>5.9</v>
      </c>
      <c r="T32" s="18">
        <v>5.4</v>
      </c>
      <c r="U32" s="41">
        <f>(R32+S32+T32)/3</f>
        <v>5.7666666666666666</v>
      </c>
      <c r="V32" s="19"/>
      <c r="W32" s="27">
        <f>F32+J32+Q32+U32-V32</f>
        <v>13.933333333333334</v>
      </c>
      <c r="X32" s="85"/>
      <c r="Y32" s="85"/>
      <c r="Z32" s="85"/>
      <c r="AA32" s="85"/>
      <c r="AB32" s="85"/>
      <c r="AC32" s="85"/>
      <c r="AD32" s="85"/>
      <c r="AE32" s="85"/>
      <c r="AF32" s="5"/>
      <c r="AG32" s="5"/>
      <c r="AH32" s="5"/>
    </row>
    <row r="34" spans="1:45" ht="20.25">
      <c r="A34" s="97" t="s">
        <v>69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</row>
    <row r="35" spans="1:45" ht="15.75" thickBot="1">
      <c r="K35" s="4"/>
      <c r="L35" s="4"/>
      <c r="M35" s="3"/>
      <c r="N35" s="3"/>
      <c r="O35" s="3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3"/>
    </row>
    <row r="36" spans="1:45" ht="16.5" thickBot="1">
      <c r="B36" s="98" t="s">
        <v>0</v>
      </c>
      <c r="C36" s="78"/>
      <c r="D36" s="78"/>
      <c r="E36" s="78"/>
      <c r="F36" s="78"/>
      <c r="G36" s="78"/>
      <c r="H36" s="78"/>
      <c r="I36" s="78"/>
      <c r="J36" s="78"/>
      <c r="K36" s="100" t="s">
        <v>5</v>
      </c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X36" s="83"/>
      <c r="Y36" s="83"/>
      <c r="Z36" s="83"/>
      <c r="AA36" s="83"/>
      <c r="AB36" s="83"/>
      <c r="AC36" s="83"/>
      <c r="AD36" s="83"/>
      <c r="AE36" s="83"/>
      <c r="AF36" s="5"/>
      <c r="AG36" s="5"/>
      <c r="AH36" s="5"/>
    </row>
    <row r="37" spans="1:45" ht="15.75" thickBot="1">
      <c r="B37" s="99"/>
      <c r="C37" s="80" t="s">
        <v>128</v>
      </c>
      <c r="D37" s="80" t="s">
        <v>129</v>
      </c>
      <c r="E37" s="80" t="s">
        <v>130</v>
      </c>
      <c r="F37" s="80" t="s">
        <v>131</v>
      </c>
      <c r="G37" s="80" t="s">
        <v>132</v>
      </c>
      <c r="H37" s="80" t="s">
        <v>133</v>
      </c>
      <c r="I37" s="80" t="s">
        <v>134</v>
      </c>
      <c r="J37" s="80" t="s">
        <v>135</v>
      </c>
      <c r="K37" s="13" t="s">
        <v>11</v>
      </c>
      <c r="L37" s="14" t="s">
        <v>13</v>
      </c>
      <c r="M37" s="31" t="s">
        <v>28</v>
      </c>
      <c r="N37" s="14" t="s">
        <v>22</v>
      </c>
      <c r="O37" s="14" t="s">
        <v>6</v>
      </c>
      <c r="P37" s="14" t="s">
        <v>7</v>
      </c>
      <c r="Q37" s="14" t="s">
        <v>23</v>
      </c>
      <c r="R37" s="14" t="s">
        <v>8</v>
      </c>
      <c r="S37" s="14" t="s">
        <v>9</v>
      </c>
      <c r="T37" s="14" t="s">
        <v>10</v>
      </c>
      <c r="U37" s="31" t="s">
        <v>24</v>
      </c>
      <c r="V37" s="15" t="s">
        <v>2</v>
      </c>
      <c r="W37" s="16" t="s">
        <v>3</v>
      </c>
      <c r="X37" s="84"/>
      <c r="Y37" s="84"/>
      <c r="Z37" s="84"/>
      <c r="AA37" s="84"/>
      <c r="AB37" s="84"/>
      <c r="AC37" s="84"/>
      <c r="AD37" s="84"/>
      <c r="AE37" s="84"/>
      <c r="AF37" s="5"/>
      <c r="AG37" s="5"/>
      <c r="AH37" s="5"/>
    </row>
    <row r="38" spans="1:45" ht="16.5" thickBot="1">
      <c r="A38" s="54"/>
      <c r="B38" s="25" t="s">
        <v>15</v>
      </c>
      <c r="C38" s="79"/>
      <c r="D38" s="79"/>
      <c r="E38" s="79"/>
      <c r="F38" s="79"/>
      <c r="G38" s="79"/>
      <c r="H38" s="79"/>
      <c r="I38" s="79"/>
      <c r="J38" s="79"/>
      <c r="K38" s="29">
        <v>8</v>
      </c>
      <c r="L38" s="30">
        <v>8</v>
      </c>
      <c r="M38" s="30">
        <v>8</v>
      </c>
      <c r="N38" s="32">
        <f>(K38+L38+M38)/3</f>
        <v>8</v>
      </c>
      <c r="O38" s="24">
        <v>10</v>
      </c>
      <c r="P38" s="24">
        <v>10</v>
      </c>
      <c r="Q38" s="24">
        <v>10</v>
      </c>
      <c r="R38" s="30">
        <v>10</v>
      </c>
      <c r="S38" s="30">
        <v>10</v>
      </c>
      <c r="T38" s="30">
        <v>10</v>
      </c>
      <c r="U38" s="32">
        <f>(R38+S38+T38)/3</f>
        <v>10</v>
      </c>
      <c r="V38" s="26"/>
      <c r="W38" s="27">
        <f>N38+Q38+U38-V38</f>
        <v>28</v>
      </c>
      <c r="X38" s="85"/>
      <c r="Y38" s="85"/>
      <c r="Z38" s="85"/>
      <c r="AA38" s="85"/>
      <c r="AB38" s="85"/>
      <c r="AC38" s="85"/>
      <c r="AD38" s="85"/>
      <c r="AE38" s="85"/>
      <c r="AF38" s="5"/>
      <c r="AG38" s="5"/>
      <c r="AH38" s="5"/>
    </row>
    <row r="39" spans="1:45" ht="16.5" thickBot="1">
      <c r="A39" s="52">
        <v>1</v>
      </c>
      <c r="B39" s="44" t="s">
        <v>70</v>
      </c>
      <c r="C39" s="44">
        <v>1.6</v>
      </c>
      <c r="D39" s="44">
        <v>1.6</v>
      </c>
      <c r="E39" s="44">
        <v>1.4</v>
      </c>
      <c r="F39" s="44">
        <f>(C39+D39+E39)/3</f>
        <v>1.5333333333333332</v>
      </c>
      <c r="G39" s="44">
        <v>2.2999999999999998</v>
      </c>
      <c r="H39" s="44">
        <v>2.2999999999999998</v>
      </c>
      <c r="I39" s="44">
        <v>2.2999999999999998</v>
      </c>
      <c r="J39" s="44">
        <f>(G39+H39+I39)/3</f>
        <v>2.2999999999999998</v>
      </c>
      <c r="K39" s="17">
        <v>3.7</v>
      </c>
      <c r="L39" s="18">
        <v>3.9</v>
      </c>
      <c r="M39" s="45">
        <v>3.9</v>
      </c>
      <c r="N39" s="41">
        <f>(K39+L39+M39)/3</f>
        <v>3.8333333333333335</v>
      </c>
      <c r="O39" s="45">
        <v>6.4</v>
      </c>
      <c r="P39" s="45">
        <v>6.7</v>
      </c>
      <c r="Q39" s="45">
        <f>(O39+P39)/2</f>
        <v>6.5500000000000007</v>
      </c>
      <c r="R39" s="18">
        <v>6.3</v>
      </c>
      <c r="S39" s="18">
        <v>5.8</v>
      </c>
      <c r="T39" s="18">
        <v>5.9</v>
      </c>
      <c r="U39" s="41">
        <f>(R39+S39+T39)/3</f>
        <v>6</v>
      </c>
      <c r="V39" s="19"/>
      <c r="W39" s="27">
        <f>F39+J39+Q39+U39-V39</f>
        <v>16.383333333333333</v>
      </c>
      <c r="X39" s="85"/>
      <c r="Y39" s="85"/>
      <c r="Z39" s="85"/>
      <c r="AA39" s="85"/>
      <c r="AB39" s="85"/>
      <c r="AC39" s="85"/>
      <c r="AD39" s="85"/>
      <c r="AE39" s="85"/>
      <c r="AF39" s="5"/>
      <c r="AG39" s="5"/>
      <c r="AH39" s="5"/>
    </row>
    <row r="40" spans="1:45" ht="16.5" thickBot="1">
      <c r="A40" s="52">
        <v>2</v>
      </c>
      <c r="B40" s="44" t="s">
        <v>72</v>
      </c>
      <c r="C40" s="44">
        <v>1.9</v>
      </c>
      <c r="D40" s="44">
        <v>1.7</v>
      </c>
      <c r="E40" s="44">
        <v>0.9</v>
      </c>
      <c r="F40" s="44">
        <f>(C40+D40+E40)/3</f>
        <v>1.5</v>
      </c>
      <c r="G40" s="44">
        <v>3.1</v>
      </c>
      <c r="H40" s="44">
        <v>3.2</v>
      </c>
      <c r="I40" s="44">
        <v>2.6</v>
      </c>
      <c r="J40" s="44">
        <f>(G40+H40+I40)/3</f>
        <v>2.9666666666666668</v>
      </c>
      <c r="K40" s="17">
        <v>4.9000000000000004</v>
      </c>
      <c r="L40" s="18">
        <v>5</v>
      </c>
      <c r="M40" s="45">
        <v>3.5</v>
      </c>
      <c r="N40" s="41">
        <f>(K40+L40+M40)/3</f>
        <v>4.4666666666666668</v>
      </c>
      <c r="O40" s="45">
        <v>6</v>
      </c>
      <c r="P40" s="45">
        <v>6.4</v>
      </c>
      <c r="Q40" s="45">
        <f>(O40+P40)/2</f>
        <v>6.2</v>
      </c>
      <c r="R40" s="18">
        <v>4.5</v>
      </c>
      <c r="S40" s="18">
        <v>4.3</v>
      </c>
      <c r="T40" s="18">
        <v>4.9000000000000004</v>
      </c>
      <c r="U40" s="41">
        <f>(R40+S40+T40)/3</f>
        <v>4.5666666666666673</v>
      </c>
      <c r="V40" s="19"/>
      <c r="W40" s="27">
        <f>F40+J40+Q40+U40-V40</f>
        <v>15.233333333333334</v>
      </c>
      <c r="X40" s="85"/>
      <c r="Y40" s="85"/>
      <c r="Z40" s="85"/>
      <c r="AA40" s="85"/>
      <c r="AB40" s="85"/>
      <c r="AC40" s="85"/>
      <c r="AD40" s="85"/>
      <c r="AE40" s="85"/>
      <c r="AF40" s="5"/>
      <c r="AG40" s="5"/>
      <c r="AH40" s="5"/>
    </row>
    <row r="41" spans="1:45" ht="16.5" thickBot="1">
      <c r="A41" s="52">
        <v>3</v>
      </c>
      <c r="B41" s="71" t="s">
        <v>71</v>
      </c>
      <c r="C41" s="71"/>
      <c r="D41" s="71"/>
      <c r="E41" s="71"/>
      <c r="F41" s="71"/>
      <c r="G41" s="71"/>
      <c r="H41" s="71"/>
      <c r="I41" s="71"/>
      <c r="J41" s="71"/>
      <c r="K41" s="72"/>
      <c r="L41" s="73"/>
      <c r="M41" s="74"/>
      <c r="N41" s="75">
        <f>(K41+L41+M41)/3</f>
        <v>0</v>
      </c>
      <c r="O41" s="74"/>
      <c r="P41" s="74"/>
      <c r="Q41" s="74">
        <f>(O41+P41)/2</f>
        <v>0</v>
      </c>
      <c r="R41" s="73"/>
      <c r="S41" s="73"/>
      <c r="T41" s="73"/>
      <c r="U41" s="75">
        <f>(R41+S41+T41)/3</f>
        <v>0</v>
      </c>
      <c r="V41" s="76"/>
      <c r="W41" s="77">
        <f>N41+Q41+U41-V41</f>
        <v>0</v>
      </c>
      <c r="X41" s="86"/>
      <c r="Y41" s="86"/>
      <c r="Z41" s="86"/>
      <c r="AA41" s="86"/>
      <c r="AB41" s="86"/>
      <c r="AC41" s="86"/>
      <c r="AD41" s="86"/>
      <c r="AE41" s="86"/>
      <c r="AF41" s="5"/>
      <c r="AG41" s="5"/>
      <c r="AH41" s="5"/>
    </row>
    <row r="43" spans="1:45" ht="20.25">
      <c r="A43" s="97" t="s">
        <v>73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</row>
    <row r="44" spans="1:45" ht="15.75" thickBot="1">
      <c r="K44" s="4"/>
      <c r="L44" s="4"/>
      <c r="M44" s="3"/>
      <c r="N44" s="3"/>
      <c r="O44" s="3"/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</row>
    <row r="45" spans="1:45" ht="16.5" thickBot="1">
      <c r="B45" s="98" t="s">
        <v>0</v>
      </c>
      <c r="C45" s="103" t="s">
        <v>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0" t="s">
        <v>74</v>
      </c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2"/>
    </row>
    <row r="46" spans="1:45" ht="15.75" thickBot="1">
      <c r="B46" s="99"/>
      <c r="C46" s="80" t="s">
        <v>128</v>
      </c>
      <c r="D46" s="80" t="s">
        <v>129</v>
      </c>
      <c r="E46" s="80" t="s">
        <v>130</v>
      </c>
      <c r="F46" s="80" t="s">
        <v>131</v>
      </c>
      <c r="G46" s="80" t="s">
        <v>132</v>
      </c>
      <c r="H46" s="80" t="s">
        <v>133</v>
      </c>
      <c r="I46" s="80" t="s">
        <v>134</v>
      </c>
      <c r="J46" s="80" t="s">
        <v>135</v>
      </c>
      <c r="K46" s="13" t="s">
        <v>11</v>
      </c>
      <c r="L46" s="14" t="s">
        <v>13</v>
      </c>
      <c r="M46" s="31" t="s">
        <v>28</v>
      </c>
      <c r="N46" s="14" t="s">
        <v>22</v>
      </c>
      <c r="O46" s="14" t="s">
        <v>6</v>
      </c>
      <c r="P46" s="14" t="s">
        <v>7</v>
      </c>
      <c r="Q46" s="14" t="s">
        <v>23</v>
      </c>
      <c r="R46" s="14" t="s">
        <v>8</v>
      </c>
      <c r="S46" s="14" t="s">
        <v>9</v>
      </c>
      <c r="T46" s="14" t="s">
        <v>10</v>
      </c>
      <c r="U46" s="31" t="s">
        <v>24</v>
      </c>
      <c r="V46" s="15" t="s">
        <v>2</v>
      </c>
      <c r="W46" s="16" t="s">
        <v>3</v>
      </c>
      <c r="X46" s="80" t="s">
        <v>128</v>
      </c>
      <c r="Y46" s="80" t="s">
        <v>129</v>
      </c>
      <c r="Z46" s="80" t="s">
        <v>130</v>
      </c>
      <c r="AA46" s="80" t="s">
        <v>131</v>
      </c>
      <c r="AB46" s="80" t="s">
        <v>132</v>
      </c>
      <c r="AC46" s="80" t="s">
        <v>133</v>
      </c>
      <c r="AD46" s="80" t="s">
        <v>134</v>
      </c>
      <c r="AE46" s="80" t="s">
        <v>135</v>
      </c>
      <c r="AF46" s="13" t="s">
        <v>11</v>
      </c>
      <c r="AG46" s="14" t="s">
        <v>13</v>
      </c>
      <c r="AH46" s="31" t="s">
        <v>28</v>
      </c>
      <c r="AI46" s="14" t="s">
        <v>22</v>
      </c>
      <c r="AJ46" s="31" t="s">
        <v>6</v>
      </c>
      <c r="AK46" s="31" t="s">
        <v>7</v>
      </c>
      <c r="AL46" s="31" t="s">
        <v>23</v>
      </c>
      <c r="AM46" s="14" t="s">
        <v>8</v>
      </c>
      <c r="AN46" s="14" t="s">
        <v>9</v>
      </c>
      <c r="AO46" s="14" t="s">
        <v>10</v>
      </c>
      <c r="AP46" s="31" t="s">
        <v>24</v>
      </c>
      <c r="AQ46" s="15" t="s">
        <v>2</v>
      </c>
      <c r="AR46" s="46" t="s">
        <v>3</v>
      </c>
      <c r="AS46" s="56" t="s">
        <v>48</v>
      </c>
    </row>
    <row r="47" spans="1:45" ht="16.5" thickBot="1">
      <c r="A47" s="54"/>
      <c r="B47" s="25" t="s">
        <v>15</v>
      </c>
      <c r="C47" s="79"/>
      <c r="D47" s="79"/>
      <c r="E47" s="79"/>
      <c r="F47" s="79"/>
      <c r="G47" s="79"/>
      <c r="H47" s="79"/>
      <c r="I47" s="79"/>
      <c r="J47" s="79"/>
      <c r="K47" s="29">
        <v>12</v>
      </c>
      <c r="L47" s="30">
        <v>12</v>
      </c>
      <c r="M47" s="30">
        <v>12</v>
      </c>
      <c r="N47" s="32">
        <f>(K47+L47+M47)/3</f>
        <v>12</v>
      </c>
      <c r="O47" s="24">
        <v>10</v>
      </c>
      <c r="P47" s="24">
        <v>10</v>
      </c>
      <c r="Q47" s="24">
        <v>10</v>
      </c>
      <c r="R47" s="30">
        <v>10</v>
      </c>
      <c r="S47" s="30">
        <v>10</v>
      </c>
      <c r="T47" s="30">
        <v>10</v>
      </c>
      <c r="U47" s="32">
        <f>(R47+S47+T47)/3</f>
        <v>10</v>
      </c>
      <c r="V47" s="26"/>
      <c r="W47" s="27">
        <f>(N47+Q47+U47)-V47</f>
        <v>32</v>
      </c>
      <c r="X47" s="81"/>
      <c r="Y47" s="81"/>
      <c r="Z47" s="81"/>
      <c r="AA47" s="81"/>
      <c r="AB47" s="81"/>
      <c r="AC47" s="81"/>
      <c r="AD47" s="81"/>
      <c r="AE47" s="81"/>
      <c r="AF47" s="29">
        <v>12</v>
      </c>
      <c r="AG47" s="30">
        <v>12</v>
      </c>
      <c r="AH47" s="30">
        <v>12</v>
      </c>
      <c r="AI47" s="32">
        <f>(AF47+AG47+AH47)/3</f>
        <v>12</v>
      </c>
      <c r="AJ47" s="34">
        <v>10</v>
      </c>
      <c r="AK47" s="34">
        <v>10</v>
      </c>
      <c r="AL47" s="34">
        <v>10</v>
      </c>
      <c r="AM47" s="30">
        <v>10</v>
      </c>
      <c r="AN47" s="30">
        <v>10</v>
      </c>
      <c r="AO47" s="30">
        <v>10</v>
      </c>
      <c r="AP47" s="32">
        <f>(AM47+AN47+AO47)/3</f>
        <v>10</v>
      </c>
      <c r="AQ47" s="26"/>
      <c r="AR47" s="27">
        <f>AI47+AL47+AP47-AQ47</f>
        <v>32</v>
      </c>
      <c r="AS47" s="48"/>
    </row>
    <row r="48" spans="1:45" ht="16.5" thickBot="1">
      <c r="A48" s="52">
        <v>1</v>
      </c>
      <c r="B48" s="44" t="s">
        <v>126</v>
      </c>
      <c r="C48" s="44">
        <v>2.4</v>
      </c>
      <c r="D48" s="44">
        <v>2.2000000000000002</v>
      </c>
      <c r="E48" s="44">
        <v>2.2000000000000002</v>
      </c>
      <c r="F48" s="44">
        <f>(C48+D48+E48)/3</f>
        <v>2.2666666666666666</v>
      </c>
      <c r="G48" s="44">
        <v>2.1</v>
      </c>
      <c r="H48" s="44">
        <v>2.6</v>
      </c>
      <c r="I48" s="44">
        <v>2.5</v>
      </c>
      <c r="J48" s="44">
        <f>(G48+H48+I48)/3</f>
        <v>2.4</v>
      </c>
      <c r="K48" s="17">
        <v>4.7</v>
      </c>
      <c r="L48" s="18">
        <v>4.8</v>
      </c>
      <c r="M48" s="45">
        <v>4.5</v>
      </c>
      <c r="N48" s="41">
        <f>(K48+L48+M48)/3</f>
        <v>4.666666666666667</v>
      </c>
      <c r="O48" s="45">
        <v>7.2</v>
      </c>
      <c r="P48" s="45">
        <v>6.9</v>
      </c>
      <c r="Q48" s="45">
        <f>(O48+P48)/2</f>
        <v>7.0500000000000007</v>
      </c>
      <c r="R48" s="18">
        <v>6.3</v>
      </c>
      <c r="S48" s="18">
        <v>6.9</v>
      </c>
      <c r="T48" s="18">
        <v>7</v>
      </c>
      <c r="U48" s="41">
        <f>(R48+S48+T48)/3</f>
        <v>6.7333333333333334</v>
      </c>
      <c r="V48" s="19"/>
      <c r="W48" s="20">
        <f>F48+J48+Q48+U48-V48</f>
        <v>18.45</v>
      </c>
      <c r="X48" s="82">
        <v>2.7</v>
      </c>
      <c r="Y48" s="82">
        <v>2.8</v>
      </c>
      <c r="Z48" s="82">
        <v>2.8</v>
      </c>
      <c r="AA48" s="82">
        <f>(X48+Y48+Z48)/3</f>
        <v>2.7666666666666671</v>
      </c>
      <c r="AB48" s="82">
        <v>1.5</v>
      </c>
      <c r="AC48" s="82">
        <v>1.5</v>
      </c>
      <c r="AD48" s="82">
        <v>1.4</v>
      </c>
      <c r="AE48" s="82">
        <f>(AB48+AC48+AD48)/3</f>
        <v>1.4666666666666668</v>
      </c>
      <c r="AF48" s="17">
        <v>4.2</v>
      </c>
      <c r="AG48" s="18">
        <v>4.3</v>
      </c>
      <c r="AH48" s="45">
        <v>4.2</v>
      </c>
      <c r="AI48" s="41">
        <f>(AF48+AG48+AH48)/3</f>
        <v>4.2333333333333334</v>
      </c>
      <c r="AJ48" s="45">
        <v>7.4</v>
      </c>
      <c r="AK48" s="45">
        <v>7</v>
      </c>
      <c r="AL48" s="45">
        <f>(AJ48+AK48)/2</f>
        <v>7.2</v>
      </c>
      <c r="AM48" s="18">
        <v>5.2</v>
      </c>
      <c r="AN48" s="18">
        <v>4.8</v>
      </c>
      <c r="AO48" s="18">
        <v>4.5999999999999996</v>
      </c>
      <c r="AP48" s="41">
        <f>(AM48+AN48+AO48)/3</f>
        <v>4.8666666666666663</v>
      </c>
      <c r="AQ48" s="19"/>
      <c r="AR48" s="27">
        <f>AA48+AE48+AL48+AP48-AQ48</f>
        <v>16.3</v>
      </c>
      <c r="AS48" s="59">
        <f>W48+AR48</f>
        <v>34.75</v>
      </c>
    </row>
  </sheetData>
  <sheetProtection algorithmName="SHA-512" hashValue="orQw26E6nvNRSiw35fNZdrfBR3IpZBWnVPCvUP05UDBuBWLoV3FkAQcmLQQHK5drHIMErUdTSD63OHADSAahvw==" saltValue="gOysahKb3Zg0/1oVQncJGg==" spinCount="100000" sheet="1" objects="1" scenarios="1"/>
  <sortState ref="B11:AS14">
    <sortCondition descending="1" ref="AS11:AS14"/>
  </sortState>
  <mergeCells count="19">
    <mergeCell ref="B45:B46"/>
    <mergeCell ref="B6:AI6"/>
    <mergeCell ref="B8:B9"/>
    <mergeCell ref="A16:AH16"/>
    <mergeCell ref="B25:B26"/>
    <mergeCell ref="K25:W25"/>
    <mergeCell ref="A34:AH34"/>
    <mergeCell ref="B36:B37"/>
    <mergeCell ref="K36:W36"/>
    <mergeCell ref="A43:AH43"/>
    <mergeCell ref="X45:AR45"/>
    <mergeCell ref="C45:W45"/>
    <mergeCell ref="A1:AS1"/>
    <mergeCell ref="A3:AS3"/>
    <mergeCell ref="B18:B19"/>
    <mergeCell ref="A23:AH23"/>
    <mergeCell ref="C8:W8"/>
    <mergeCell ref="X8:AR8"/>
    <mergeCell ref="C18:W18"/>
  </mergeCells>
  <phoneticPr fontId="5" type="noConversion"/>
  <printOptions horizontalCentered="1" verticalCentered="1"/>
  <pageMargins left="0.24000000000000002" right="0.24000000000000002" top="0.75000000000000011" bottom="0.75000000000000011" header="0.31" footer="0.31"/>
  <pageSetup paperSize="9" scale="64" firstPageNumber="6" orientation="landscape" useFirstPageNumber="1" r:id="rId1"/>
  <headerFooter alignWithMargins="0">
    <oddFooter>&amp;A</oddFooter>
  </headerFooter>
  <drawing r:id="rId2"/>
  <extLst>
    <ext xmlns:mx="http://schemas.microsoft.com/office/mac/excel/2008/main" uri="{64002731-A6B0-56B0-2670-7721B7C09600}">
      <mx:PLV Mode="0" OnePage="0" WScale="73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H101"/>
  <sheetViews>
    <sheetView topLeftCell="A4" zoomScale="80" zoomScaleNormal="80" zoomScalePageLayoutView="80" workbookViewId="0">
      <selection activeCell="R82" sqref="R82"/>
    </sheetView>
  </sheetViews>
  <sheetFormatPr baseColWidth="10" defaultColWidth="11.42578125" defaultRowHeight="14.25"/>
  <cols>
    <col min="1" max="1" width="3.7109375" style="2" bestFit="1" customWidth="1"/>
    <col min="2" max="2" width="30.42578125" style="2" bestFit="1" customWidth="1"/>
    <col min="3" max="3" width="6.140625" style="2" hidden="1" customWidth="1"/>
    <col min="4" max="4" width="5.42578125" style="2" hidden="1" customWidth="1"/>
    <col min="5" max="5" width="4.28515625" style="2" bestFit="1" customWidth="1"/>
    <col min="6" max="7" width="5.42578125" style="2" hidden="1" customWidth="1"/>
    <col min="8" max="8" width="4.7109375" style="2" bestFit="1" customWidth="1"/>
    <col min="9" max="10" width="6" style="2" hidden="1" customWidth="1"/>
    <col min="11" max="11" width="6" style="2" bestFit="1" customWidth="1"/>
    <col min="12" max="12" width="7" style="2" hidden="1" customWidth="1"/>
    <col min="13" max="14" width="7.140625" style="2" hidden="1" customWidth="1"/>
    <col min="15" max="15" width="6" style="2" bestFit="1" customWidth="1"/>
    <col min="16" max="16" width="5.42578125" style="2" bestFit="1" customWidth="1"/>
    <col min="17" max="17" width="6.7109375" style="2" bestFit="1" customWidth="1"/>
    <col min="18" max="18" width="6.7109375" style="2" customWidth="1"/>
    <col min="19" max="19" width="2.42578125" style="2" bestFit="1" customWidth="1"/>
    <col min="20" max="20" width="5.7109375" style="2" customWidth="1"/>
    <col min="21" max="21" width="11.140625" style="2" bestFit="1" customWidth="1"/>
    <col min="22" max="22" width="10.28515625" style="2" customWidth="1"/>
    <col min="23" max="25" width="6.7109375" style="5" hidden="1" customWidth="1"/>
    <col min="26" max="26" width="6.7109375" style="5" customWidth="1"/>
    <col min="27" max="29" width="6.7109375" style="5" hidden="1" customWidth="1"/>
    <col min="30" max="32" width="6.7109375" style="5" customWidth="1"/>
    <col min="33" max="34" width="3.7109375" style="5" bestFit="1" customWidth="1"/>
    <col min="35" max="16384" width="11.42578125" style="5"/>
  </cols>
  <sheetData>
    <row r="1" spans="1:34" s="1" customFormat="1" ht="23.25">
      <c r="A1" s="96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0"/>
    </row>
    <row r="2" spans="1:34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34" s="7" customFormat="1" ht="20.25">
      <c r="A3" s="97" t="s">
        <v>25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11"/>
    </row>
    <row r="4" spans="1:34">
      <c r="U4" s="8"/>
      <c r="V4" s="8"/>
    </row>
    <row r="7" spans="1:34" ht="21" thickBot="1">
      <c r="A7" s="97" t="s">
        <v>75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34" ht="16.5" thickBot="1">
      <c r="B8" s="98" t="s">
        <v>0</v>
      </c>
      <c r="C8" s="100" t="s">
        <v>1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5"/>
      <c r="S8" s="5"/>
      <c r="T8" s="5"/>
    </row>
    <row r="9" spans="1:34" ht="15.75" thickBot="1">
      <c r="B9" s="99"/>
      <c r="C9" s="13" t="s">
        <v>11</v>
      </c>
      <c r="D9" s="14" t="s">
        <v>13</v>
      </c>
      <c r="E9" s="31" t="s">
        <v>20</v>
      </c>
      <c r="F9" s="31" t="s">
        <v>14</v>
      </c>
      <c r="G9" s="31" t="s">
        <v>12</v>
      </c>
      <c r="H9" s="14" t="s">
        <v>21</v>
      </c>
      <c r="I9" s="14" t="s">
        <v>6</v>
      </c>
      <c r="J9" s="14" t="s">
        <v>7</v>
      </c>
      <c r="K9" s="14" t="s">
        <v>23</v>
      </c>
      <c r="L9" s="14" t="s">
        <v>8</v>
      </c>
      <c r="M9" s="14" t="s">
        <v>9</v>
      </c>
      <c r="N9" s="14" t="s">
        <v>10</v>
      </c>
      <c r="O9" s="31" t="s">
        <v>24</v>
      </c>
      <c r="P9" s="15" t="s">
        <v>2</v>
      </c>
      <c r="Q9" s="16" t="s">
        <v>3</v>
      </c>
      <c r="R9" s="5"/>
      <c r="S9" s="5"/>
      <c r="T9" s="5"/>
    </row>
    <row r="10" spans="1:34" ht="15.75" thickBot="1">
      <c r="A10" s="28"/>
      <c r="B10" s="25" t="s">
        <v>15</v>
      </c>
      <c r="C10" s="29">
        <v>4</v>
      </c>
      <c r="D10" s="30">
        <v>4</v>
      </c>
      <c r="E10" s="30">
        <f t="shared" ref="E10:E18" si="0">(C10+D10)/2</f>
        <v>4</v>
      </c>
      <c r="F10" s="30">
        <v>4</v>
      </c>
      <c r="G10" s="23">
        <v>4</v>
      </c>
      <c r="H10" s="32">
        <f t="shared" ref="H10:H18" si="1">(F10+G10)/2</f>
        <v>4</v>
      </c>
      <c r="I10" s="24">
        <v>10</v>
      </c>
      <c r="J10" s="24">
        <v>10</v>
      </c>
      <c r="K10" s="24">
        <v>10</v>
      </c>
      <c r="L10" s="30">
        <v>10</v>
      </c>
      <c r="M10" s="30">
        <v>10</v>
      </c>
      <c r="N10" s="30">
        <v>10</v>
      </c>
      <c r="O10" s="32">
        <f t="shared" ref="O10" si="2">(L10+M10+N10)/3</f>
        <v>10</v>
      </c>
      <c r="P10" s="26"/>
      <c r="Q10" s="27">
        <f t="shared" ref="Q10:Q18" si="3">E10+H10+K10+O10-P10</f>
        <v>28</v>
      </c>
      <c r="R10" s="5"/>
      <c r="S10" s="5"/>
      <c r="T10" s="5"/>
    </row>
    <row r="11" spans="1:34" ht="16.5" thickBot="1">
      <c r="A11" s="52">
        <v>1</v>
      </c>
      <c r="B11" s="44" t="s">
        <v>82</v>
      </c>
      <c r="C11" s="17">
        <v>1.8</v>
      </c>
      <c r="D11" s="18">
        <v>1.5</v>
      </c>
      <c r="E11" s="30">
        <f t="shared" si="0"/>
        <v>1.65</v>
      </c>
      <c r="F11" s="45">
        <v>2.8</v>
      </c>
      <c r="G11" s="45">
        <v>2.7</v>
      </c>
      <c r="H11" s="32">
        <f t="shared" si="1"/>
        <v>2.75</v>
      </c>
      <c r="I11" s="45">
        <v>7.4</v>
      </c>
      <c r="J11" s="45">
        <v>7.9</v>
      </c>
      <c r="K11" s="33">
        <f t="shared" ref="K11:K18" si="4">(I11+J11)/2</f>
        <v>7.65</v>
      </c>
      <c r="L11" s="18">
        <v>6.9</v>
      </c>
      <c r="M11" s="18">
        <v>6.8</v>
      </c>
      <c r="N11" s="18">
        <v>6.7</v>
      </c>
      <c r="O11" s="41">
        <f t="shared" ref="O11:O18" si="5">(L11+M11+N11)/3</f>
        <v>6.8</v>
      </c>
      <c r="P11" s="19"/>
      <c r="Q11" s="27">
        <f t="shared" si="3"/>
        <v>18.850000000000001</v>
      </c>
      <c r="R11" s="62"/>
      <c r="S11" s="5"/>
      <c r="T11" s="5"/>
    </row>
    <row r="12" spans="1:34" ht="16.5" thickBot="1">
      <c r="A12" s="52">
        <v>2</v>
      </c>
      <c r="B12" s="44" t="s">
        <v>78</v>
      </c>
      <c r="C12" s="17">
        <v>2.9</v>
      </c>
      <c r="D12" s="18">
        <v>2.4</v>
      </c>
      <c r="E12" s="30">
        <f t="shared" si="0"/>
        <v>2.65</v>
      </c>
      <c r="F12" s="45">
        <v>3.1</v>
      </c>
      <c r="G12" s="45">
        <v>3.2</v>
      </c>
      <c r="H12" s="32">
        <f t="shared" si="1"/>
        <v>3.1500000000000004</v>
      </c>
      <c r="I12" s="45">
        <v>7.2</v>
      </c>
      <c r="J12" s="45">
        <v>7</v>
      </c>
      <c r="K12" s="33">
        <f t="shared" si="4"/>
        <v>7.1</v>
      </c>
      <c r="L12" s="18">
        <v>4.4000000000000004</v>
      </c>
      <c r="M12" s="18">
        <v>5</v>
      </c>
      <c r="N12" s="18">
        <v>5</v>
      </c>
      <c r="O12" s="41">
        <f t="shared" si="5"/>
        <v>4.8</v>
      </c>
      <c r="P12" s="19"/>
      <c r="Q12" s="27">
        <f t="shared" si="3"/>
        <v>17.7</v>
      </c>
      <c r="R12" s="62"/>
      <c r="S12" s="5"/>
      <c r="T12" s="5"/>
    </row>
    <row r="13" spans="1:34" ht="16.5" thickBot="1">
      <c r="A13" s="52">
        <v>3</v>
      </c>
      <c r="B13" s="44" t="s">
        <v>83</v>
      </c>
      <c r="C13" s="17">
        <v>1.1000000000000001</v>
      </c>
      <c r="D13" s="18">
        <v>1.6</v>
      </c>
      <c r="E13" s="30">
        <f t="shared" si="0"/>
        <v>1.35</v>
      </c>
      <c r="F13" s="45">
        <v>2.1</v>
      </c>
      <c r="G13" s="45">
        <v>2.6</v>
      </c>
      <c r="H13" s="32">
        <f t="shared" si="1"/>
        <v>2.35</v>
      </c>
      <c r="I13" s="45">
        <v>7.8</v>
      </c>
      <c r="J13" s="45">
        <v>7.5</v>
      </c>
      <c r="K13" s="33">
        <f t="shared" si="4"/>
        <v>7.65</v>
      </c>
      <c r="L13" s="18">
        <v>6</v>
      </c>
      <c r="M13" s="18">
        <v>6.6</v>
      </c>
      <c r="N13" s="18">
        <v>6</v>
      </c>
      <c r="O13" s="41">
        <f t="shared" si="5"/>
        <v>6.2</v>
      </c>
      <c r="P13" s="19"/>
      <c r="Q13" s="27">
        <f t="shared" si="3"/>
        <v>17.55</v>
      </c>
      <c r="R13" s="62"/>
      <c r="S13" s="5"/>
      <c r="T13" s="5"/>
    </row>
    <row r="14" spans="1:34" ht="16.5" thickBot="1">
      <c r="A14" s="52">
        <v>4</v>
      </c>
      <c r="B14" s="44" t="s">
        <v>80</v>
      </c>
      <c r="C14" s="17">
        <v>1.3</v>
      </c>
      <c r="D14" s="18">
        <v>1.1000000000000001</v>
      </c>
      <c r="E14" s="30">
        <f t="shared" si="0"/>
        <v>1.2000000000000002</v>
      </c>
      <c r="F14" s="45">
        <v>2.2000000000000002</v>
      </c>
      <c r="G14" s="45">
        <v>2.6</v>
      </c>
      <c r="H14" s="32">
        <f t="shared" si="1"/>
        <v>2.4000000000000004</v>
      </c>
      <c r="I14" s="45">
        <v>7.5</v>
      </c>
      <c r="J14" s="45">
        <v>7</v>
      </c>
      <c r="K14" s="33">
        <f t="shared" si="4"/>
        <v>7.25</v>
      </c>
      <c r="L14" s="18">
        <v>6.7</v>
      </c>
      <c r="M14" s="18">
        <v>6.5</v>
      </c>
      <c r="N14" s="18">
        <v>6.2</v>
      </c>
      <c r="O14" s="41">
        <f t="shared" si="5"/>
        <v>6.4666666666666659</v>
      </c>
      <c r="P14" s="19"/>
      <c r="Q14" s="27">
        <f t="shared" si="3"/>
        <v>17.316666666666666</v>
      </c>
      <c r="R14" s="62"/>
      <c r="S14" s="5"/>
      <c r="T14" s="5"/>
    </row>
    <row r="15" spans="1:34" ht="16.5" thickBot="1">
      <c r="A15" s="52">
        <v>5</v>
      </c>
      <c r="B15" s="44" t="s">
        <v>79</v>
      </c>
      <c r="C15" s="17">
        <v>0.9</v>
      </c>
      <c r="D15" s="18">
        <v>0.8</v>
      </c>
      <c r="E15" s="30">
        <f t="shared" si="0"/>
        <v>0.85000000000000009</v>
      </c>
      <c r="F15" s="45">
        <v>1.6</v>
      </c>
      <c r="G15" s="45">
        <v>1.8</v>
      </c>
      <c r="H15" s="32">
        <f t="shared" si="1"/>
        <v>1.7000000000000002</v>
      </c>
      <c r="I15" s="45">
        <v>7.8</v>
      </c>
      <c r="J15" s="45">
        <v>7.5</v>
      </c>
      <c r="K15" s="33">
        <f t="shared" si="4"/>
        <v>7.65</v>
      </c>
      <c r="L15" s="18">
        <v>5.8</v>
      </c>
      <c r="M15" s="18">
        <v>6.1</v>
      </c>
      <c r="N15" s="18">
        <v>6</v>
      </c>
      <c r="O15" s="41">
        <f t="shared" si="5"/>
        <v>5.9666666666666659</v>
      </c>
      <c r="P15" s="19"/>
      <c r="Q15" s="27">
        <f t="shared" si="3"/>
        <v>16.166666666666668</v>
      </c>
      <c r="R15" s="62"/>
      <c r="S15" s="5"/>
      <c r="T15" s="5"/>
    </row>
    <row r="16" spans="1:34" ht="16.5" thickBot="1">
      <c r="A16" s="52">
        <v>6</v>
      </c>
      <c r="B16" s="44" t="s">
        <v>81</v>
      </c>
      <c r="C16" s="17">
        <v>1.5</v>
      </c>
      <c r="D16" s="18">
        <v>1</v>
      </c>
      <c r="E16" s="30">
        <f t="shared" si="0"/>
        <v>1.25</v>
      </c>
      <c r="F16" s="45">
        <v>2</v>
      </c>
      <c r="G16" s="45">
        <v>1.5</v>
      </c>
      <c r="H16" s="32">
        <f t="shared" si="1"/>
        <v>1.75</v>
      </c>
      <c r="I16" s="45">
        <v>7.6</v>
      </c>
      <c r="J16" s="45">
        <v>7.4</v>
      </c>
      <c r="K16" s="33">
        <f t="shared" si="4"/>
        <v>7.5</v>
      </c>
      <c r="L16" s="18">
        <v>4.5999999999999996</v>
      </c>
      <c r="M16" s="18">
        <v>5.0999999999999996</v>
      </c>
      <c r="N16" s="18">
        <v>4.8</v>
      </c>
      <c r="O16" s="41">
        <f t="shared" si="5"/>
        <v>4.833333333333333</v>
      </c>
      <c r="P16" s="19"/>
      <c r="Q16" s="27">
        <f t="shared" si="3"/>
        <v>15.333333333333332</v>
      </c>
      <c r="R16" s="62"/>
      <c r="S16" s="5"/>
      <c r="T16" s="5"/>
    </row>
    <row r="17" spans="1:20" ht="16.5" thickBot="1">
      <c r="A17" s="52">
        <v>7</v>
      </c>
      <c r="B17" s="44" t="s">
        <v>76</v>
      </c>
      <c r="C17" s="17">
        <v>0.4</v>
      </c>
      <c r="D17" s="18">
        <v>0.9</v>
      </c>
      <c r="E17" s="30">
        <f t="shared" si="0"/>
        <v>0.65</v>
      </c>
      <c r="F17" s="45">
        <v>2.7</v>
      </c>
      <c r="G17" s="45">
        <v>2.5</v>
      </c>
      <c r="H17" s="32">
        <f t="shared" si="1"/>
        <v>2.6</v>
      </c>
      <c r="I17" s="45">
        <v>6.1</v>
      </c>
      <c r="J17" s="45">
        <v>6.5</v>
      </c>
      <c r="K17" s="33">
        <f t="shared" si="4"/>
        <v>6.3</v>
      </c>
      <c r="L17" s="18">
        <v>5.4</v>
      </c>
      <c r="M17" s="18">
        <v>5.7</v>
      </c>
      <c r="N17" s="18">
        <v>5.7</v>
      </c>
      <c r="O17" s="41">
        <f t="shared" si="5"/>
        <v>5.6000000000000005</v>
      </c>
      <c r="P17" s="19"/>
      <c r="Q17" s="27">
        <f t="shared" si="3"/>
        <v>15.150000000000002</v>
      </c>
      <c r="R17" s="62"/>
      <c r="S17" s="5"/>
      <c r="T17" s="5"/>
    </row>
    <row r="18" spans="1:20" ht="16.5" thickBot="1">
      <c r="A18" s="52">
        <v>8</v>
      </c>
      <c r="B18" s="44" t="s">
        <v>77</v>
      </c>
      <c r="C18" s="17">
        <v>0.5</v>
      </c>
      <c r="D18" s="18">
        <v>0.5</v>
      </c>
      <c r="E18" s="30">
        <f t="shared" si="0"/>
        <v>0.5</v>
      </c>
      <c r="F18" s="45">
        <v>0</v>
      </c>
      <c r="G18" s="45">
        <v>0</v>
      </c>
      <c r="H18" s="32">
        <f t="shared" si="1"/>
        <v>0</v>
      </c>
      <c r="I18" s="45">
        <v>6.5</v>
      </c>
      <c r="J18" s="45">
        <v>6.5</v>
      </c>
      <c r="K18" s="33">
        <f t="shared" si="4"/>
        <v>6.5</v>
      </c>
      <c r="L18" s="18">
        <v>5.4</v>
      </c>
      <c r="M18" s="18">
        <v>4.9000000000000004</v>
      </c>
      <c r="N18" s="18">
        <v>4.8</v>
      </c>
      <c r="O18" s="41">
        <f t="shared" si="5"/>
        <v>5.0333333333333341</v>
      </c>
      <c r="P18" s="19"/>
      <c r="Q18" s="27">
        <f t="shared" si="3"/>
        <v>12.033333333333335</v>
      </c>
      <c r="R18" s="62"/>
      <c r="S18" s="5"/>
      <c r="T18" s="5"/>
    </row>
    <row r="19" spans="1:20">
      <c r="K19" s="50"/>
    </row>
    <row r="20" spans="1:20" ht="21" thickBot="1">
      <c r="A20" s="97" t="s">
        <v>84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 ht="16.5" thickBot="1">
      <c r="B21" s="98" t="s">
        <v>0</v>
      </c>
      <c r="C21" s="100" t="s">
        <v>85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5"/>
      <c r="S21" s="5"/>
      <c r="T21" s="5"/>
    </row>
    <row r="22" spans="1:20" ht="15.75" thickBot="1">
      <c r="B22" s="99"/>
      <c r="C22" s="13" t="s">
        <v>11</v>
      </c>
      <c r="D22" s="14" t="s">
        <v>13</v>
      </c>
      <c r="E22" s="31" t="s">
        <v>20</v>
      </c>
      <c r="F22" s="31" t="s">
        <v>14</v>
      </c>
      <c r="G22" s="31" t="s">
        <v>12</v>
      </c>
      <c r="H22" s="14" t="s">
        <v>21</v>
      </c>
      <c r="I22" s="14" t="s">
        <v>6</v>
      </c>
      <c r="J22" s="14" t="s">
        <v>7</v>
      </c>
      <c r="K22" s="14" t="s">
        <v>23</v>
      </c>
      <c r="L22" s="14" t="s">
        <v>8</v>
      </c>
      <c r="M22" s="14" t="s">
        <v>9</v>
      </c>
      <c r="N22" s="14" t="s">
        <v>10</v>
      </c>
      <c r="O22" s="31" t="s">
        <v>24</v>
      </c>
      <c r="P22" s="15" t="s">
        <v>2</v>
      </c>
      <c r="Q22" s="16" t="s">
        <v>3</v>
      </c>
      <c r="R22" s="5"/>
      <c r="S22" s="5"/>
      <c r="T22" s="5"/>
    </row>
    <row r="23" spans="1:20" ht="15.75" thickBot="1">
      <c r="A23" s="28"/>
      <c r="B23" s="25" t="s">
        <v>15</v>
      </c>
      <c r="C23" s="29">
        <v>4</v>
      </c>
      <c r="D23" s="30">
        <v>4</v>
      </c>
      <c r="E23" s="30">
        <f t="shared" ref="E23:E33" si="6">(C23+D23)/2</f>
        <v>4</v>
      </c>
      <c r="F23" s="30">
        <v>4</v>
      </c>
      <c r="G23" s="23">
        <v>4</v>
      </c>
      <c r="H23" s="32">
        <f t="shared" ref="H23:H33" si="7">(F23+G23)/2</f>
        <v>4</v>
      </c>
      <c r="I23" s="24">
        <v>10</v>
      </c>
      <c r="J23" s="24">
        <v>10</v>
      </c>
      <c r="K23" s="24">
        <v>10</v>
      </c>
      <c r="L23" s="30">
        <v>10</v>
      </c>
      <c r="M23" s="30">
        <v>10</v>
      </c>
      <c r="N23" s="30">
        <v>10</v>
      </c>
      <c r="O23" s="32">
        <f t="shared" ref="O23:O33" si="8">(L23+M23+N23)/3</f>
        <v>10</v>
      </c>
      <c r="P23" s="26"/>
      <c r="Q23" s="27">
        <f t="shared" ref="Q23:Q33" si="9">E23+H23+K23+O23-P23</f>
        <v>28</v>
      </c>
      <c r="R23" s="5"/>
      <c r="S23" s="5"/>
      <c r="T23" s="5"/>
    </row>
    <row r="24" spans="1:20" ht="16.5" thickBot="1">
      <c r="A24" s="52">
        <v>1</v>
      </c>
      <c r="B24" s="44" t="s">
        <v>95</v>
      </c>
      <c r="C24" s="17">
        <v>1.6</v>
      </c>
      <c r="D24" s="18">
        <v>1.5</v>
      </c>
      <c r="E24" s="30">
        <f t="shared" si="6"/>
        <v>1.55</v>
      </c>
      <c r="F24" s="45">
        <v>1.8</v>
      </c>
      <c r="G24" s="45">
        <v>1.8</v>
      </c>
      <c r="H24" s="32">
        <f t="shared" si="7"/>
        <v>1.8</v>
      </c>
      <c r="I24" s="45">
        <v>7.9</v>
      </c>
      <c r="J24" s="45">
        <v>8</v>
      </c>
      <c r="K24" s="33">
        <f t="shared" ref="K24:K33" si="10">(I24+J24)/2</f>
        <v>7.95</v>
      </c>
      <c r="L24" s="18">
        <v>6.9</v>
      </c>
      <c r="M24" s="18">
        <v>7</v>
      </c>
      <c r="N24" s="18">
        <v>7</v>
      </c>
      <c r="O24" s="32">
        <f t="shared" si="8"/>
        <v>6.9666666666666659</v>
      </c>
      <c r="P24" s="19"/>
      <c r="Q24" s="27">
        <f t="shared" si="9"/>
        <v>18.266666666666666</v>
      </c>
      <c r="R24" s="62"/>
      <c r="S24" s="5"/>
      <c r="T24" s="5"/>
    </row>
    <row r="25" spans="1:20" ht="16.5" thickBot="1">
      <c r="A25" s="52">
        <v>2</v>
      </c>
      <c r="B25" s="44" t="s">
        <v>92</v>
      </c>
      <c r="C25" s="60">
        <v>1.3</v>
      </c>
      <c r="D25" s="18">
        <v>1.1000000000000001</v>
      </c>
      <c r="E25" s="30">
        <f t="shared" si="6"/>
        <v>1.2000000000000002</v>
      </c>
      <c r="F25" s="45">
        <v>0.9</v>
      </c>
      <c r="G25" s="45">
        <v>1</v>
      </c>
      <c r="H25" s="32">
        <f t="shared" si="7"/>
        <v>0.95</v>
      </c>
      <c r="I25" s="45">
        <v>7.3</v>
      </c>
      <c r="J25" s="45">
        <v>7.3</v>
      </c>
      <c r="K25" s="33">
        <f t="shared" si="10"/>
        <v>7.3</v>
      </c>
      <c r="L25" s="18">
        <v>5.2</v>
      </c>
      <c r="M25" s="18">
        <v>4.9000000000000004</v>
      </c>
      <c r="N25" s="18">
        <v>4.5999999999999996</v>
      </c>
      <c r="O25" s="32">
        <f t="shared" si="8"/>
        <v>4.9000000000000004</v>
      </c>
      <c r="P25" s="19"/>
      <c r="Q25" s="27">
        <f t="shared" si="9"/>
        <v>14.35</v>
      </c>
      <c r="R25" s="62"/>
      <c r="S25" s="5"/>
      <c r="T25" s="5"/>
    </row>
    <row r="26" spans="1:20" ht="16.5" thickBot="1">
      <c r="A26" s="52">
        <v>3</v>
      </c>
      <c r="B26" s="44" t="s">
        <v>87</v>
      </c>
      <c r="C26" s="17">
        <v>1.4</v>
      </c>
      <c r="D26" s="18">
        <v>1.1000000000000001</v>
      </c>
      <c r="E26" s="30">
        <f t="shared" si="6"/>
        <v>1.25</v>
      </c>
      <c r="F26" s="45">
        <v>0.5</v>
      </c>
      <c r="G26" s="45">
        <v>0.9</v>
      </c>
      <c r="H26" s="32">
        <f t="shared" si="7"/>
        <v>0.7</v>
      </c>
      <c r="I26" s="45">
        <v>7.1</v>
      </c>
      <c r="J26" s="45">
        <v>7</v>
      </c>
      <c r="K26" s="33">
        <f t="shared" si="10"/>
        <v>7.05</v>
      </c>
      <c r="L26" s="18">
        <v>4.9000000000000004</v>
      </c>
      <c r="M26" s="18">
        <v>5.4</v>
      </c>
      <c r="N26" s="18">
        <v>5.3</v>
      </c>
      <c r="O26" s="32">
        <f t="shared" si="8"/>
        <v>5.2</v>
      </c>
      <c r="P26" s="19"/>
      <c r="Q26" s="27">
        <f t="shared" si="9"/>
        <v>14.2</v>
      </c>
      <c r="R26" s="62"/>
      <c r="S26" s="5"/>
      <c r="T26" s="5"/>
    </row>
    <row r="27" spans="1:20" ht="16.5" thickBot="1">
      <c r="A27" s="52">
        <v>4</v>
      </c>
      <c r="B27" s="44" t="s">
        <v>90</v>
      </c>
      <c r="C27" s="17">
        <v>0</v>
      </c>
      <c r="D27" s="18">
        <v>0</v>
      </c>
      <c r="E27" s="30">
        <f t="shared" si="6"/>
        <v>0</v>
      </c>
      <c r="F27" s="45">
        <v>0.6</v>
      </c>
      <c r="G27" s="45">
        <v>0.5</v>
      </c>
      <c r="H27" s="32">
        <f t="shared" si="7"/>
        <v>0.55000000000000004</v>
      </c>
      <c r="I27" s="45">
        <v>7.2</v>
      </c>
      <c r="J27" s="45">
        <v>7</v>
      </c>
      <c r="K27" s="33">
        <f t="shared" si="10"/>
        <v>7.1</v>
      </c>
      <c r="L27" s="18">
        <v>6</v>
      </c>
      <c r="M27" s="18">
        <v>6.5</v>
      </c>
      <c r="N27" s="18">
        <v>6.3</v>
      </c>
      <c r="O27" s="32">
        <f t="shared" si="8"/>
        <v>6.2666666666666666</v>
      </c>
      <c r="P27" s="19"/>
      <c r="Q27" s="27">
        <f t="shared" si="9"/>
        <v>13.916666666666666</v>
      </c>
      <c r="R27" s="62"/>
      <c r="S27" s="5"/>
      <c r="T27" s="5"/>
    </row>
    <row r="28" spans="1:20" ht="16.5" thickBot="1">
      <c r="A28" s="52">
        <v>5</v>
      </c>
      <c r="B28" s="44" t="s">
        <v>93</v>
      </c>
      <c r="C28" s="17">
        <v>0.6</v>
      </c>
      <c r="D28" s="18">
        <v>0.8</v>
      </c>
      <c r="E28" s="30">
        <f t="shared" si="6"/>
        <v>0.7</v>
      </c>
      <c r="F28" s="45">
        <v>1</v>
      </c>
      <c r="G28" s="45">
        <v>0.9</v>
      </c>
      <c r="H28" s="32">
        <f t="shared" si="7"/>
        <v>0.95</v>
      </c>
      <c r="I28" s="45">
        <v>6.3</v>
      </c>
      <c r="J28" s="45">
        <v>6.5</v>
      </c>
      <c r="K28" s="33">
        <f t="shared" si="10"/>
        <v>6.4</v>
      </c>
      <c r="L28" s="18">
        <v>5.6</v>
      </c>
      <c r="M28" s="18">
        <v>6</v>
      </c>
      <c r="N28" s="18">
        <v>5.6</v>
      </c>
      <c r="O28" s="32">
        <f t="shared" si="8"/>
        <v>5.7333333333333334</v>
      </c>
      <c r="P28" s="19"/>
      <c r="Q28" s="27">
        <f t="shared" si="9"/>
        <v>13.783333333333335</v>
      </c>
      <c r="R28" s="62"/>
      <c r="S28" s="5"/>
      <c r="T28" s="5"/>
    </row>
    <row r="29" spans="1:20" ht="16.5" thickBot="1">
      <c r="A29" s="52">
        <v>6</v>
      </c>
      <c r="B29" s="44" t="s">
        <v>88</v>
      </c>
      <c r="C29" s="17">
        <v>0.6</v>
      </c>
      <c r="D29" s="18">
        <v>0.6</v>
      </c>
      <c r="E29" s="30">
        <f t="shared" si="6"/>
        <v>0.6</v>
      </c>
      <c r="F29" s="45">
        <v>1.6</v>
      </c>
      <c r="G29" s="45">
        <v>1.5</v>
      </c>
      <c r="H29" s="32">
        <f t="shared" si="7"/>
        <v>1.55</v>
      </c>
      <c r="I29" s="45">
        <v>6.5</v>
      </c>
      <c r="J29" s="45">
        <v>6.8</v>
      </c>
      <c r="K29" s="33">
        <f t="shared" si="10"/>
        <v>6.65</v>
      </c>
      <c r="L29" s="18">
        <v>4.5</v>
      </c>
      <c r="M29" s="18">
        <v>4.7</v>
      </c>
      <c r="N29" s="18">
        <v>5</v>
      </c>
      <c r="O29" s="32">
        <f t="shared" si="8"/>
        <v>4.7333333333333334</v>
      </c>
      <c r="P29" s="19"/>
      <c r="Q29" s="27">
        <f t="shared" si="9"/>
        <v>13.533333333333335</v>
      </c>
      <c r="R29" s="62"/>
      <c r="S29" s="5"/>
      <c r="T29" s="5"/>
    </row>
    <row r="30" spans="1:20" ht="16.5" thickBot="1">
      <c r="A30" s="52">
        <v>7</v>
      </c>
      <c r="B30" s="44" t="s">
        <v>89</v>
      </c>
      <c r="C30" s="17">
        <v>1.6</v>
      </c>
      <c r="D30" s="18">
        <v>1.1000000000000001</v>
      </c>
      <c r="E30" s="30">
        <f t="shared" si="6"/>
        <v>1.35</v>
      </c>
      <c r="F30" s="45">
        <v>0.5</v>
      </c>
      <c r="G30" s="45">
        <v>0.5</v>
      </c>
      <c r="H30" s="32">
        <f t="shared" si="7"/>
        <v>0.5</v>
      </c>
      <c r="I30" s="45">
        <v>6.5</v>
      </c>
      <c r="J30" s="45">
        <v>6</v>
      </c>
      <c r="K30" s="33">
        <f t="shared" si="10"/>
        <v>6.25</v>
      </c>
      <c r="L30" s="18">
        <v>5</v>
      </c>
      <c r="M30" s="18">
        <v>4.4000000000000004</v>
      </c>
      <c r="N30" s="18">
        <v>4.5</v>
      </c>
      <c r="O30" s="32">
        <f t="shared" si="8"/>
        <v>4.6333333333333337</v>
      </c>
      <c r="P30" s="19"/>
      <c r="Q30" s="27">
        <f t="shared" si="9"/>
        <v>12.733333333333334</v>
      </c>
      <c r="R30" s="62"/>
      <c r="S30" s="5"/>
      <c r="T30" s="5"/>
    </row>
    <row r="31" spans="1:20" ht="16.5" thickBot="1">
      <c r="A31" s="52">
        <v>8</v>
      </c>
      <c r="B31" s="44" t="s">
        <v>94</v>
      </c>
      <c r="C31" s="17">
        <v>1.6</v>
      </c>
      <c r="D31" s="18">
        <v>1.3</v>
      </c>
      <c r="E31" s="30">
        <f t="shared" si="6"/>
        <v>1.4500000000000002</v>
      </c>
      <c r="F31" s="45">
        <v>0.4</v>
      </c>
      <c r="G31" s="45">
        <v>0</v>
      </c>
      <c r="H31" s="32">
        <f t="shared" si="7"/>
        <v>0.2</v>
      </c>
      <c r="I31" s="45">
        <v>6.3</v>
      </c>
      <c r="J31" s="45">
        <v>6</v>
      </c>
      <c r="K31" s="33">
        <f t="shared" si="10"/>
        <v>6.15</v>
      </c>
      <c r="L31" s="18">
        <v>4.0999999999999996</v>
      </c>
      <c r="M31" s="18">
        <v>4.7</v>
      </c>
      <c r="N31" s="18">
        <v>4.7</v>
      </c>
      <c r="O31" s="32">
        <f t="shared" si="8"/>
        <v>4.5</v>
      </c>
      <c r="P31" s="19"/>
      <c r="Q31" s="27">
        <f t="shared" si="9"/>
        <v>12.3</v>
      </c>
      <c r="R31" s="62"/>
      <c r="S31" s="5"/>
      <c r="T31" s="5"/>
    </row>
    <row r="32" spans="1:20" ht="16.5" thickBot="1">
      <c r="A32" s="52">
        <v>9</v>
      </c>
      <c r="B32" s="44" t="s">
        <v>91</v>
      </c>
      <c r="C32" s="17">
        <v>0</v>
      </c>
      <c r="D32" s="18">
        <v>0</v>
      </c>
      <c r="E32" s="30">
        <f t="shared" si="6"/>
        <v>0</v>
      </c>
      <c r="F32" s="45">
        <v>1.1000000000000001</v>
      </c>
      <c r="G32" s="45">
        <v>0.8</v>
      </c>
      <c r="H32" s="32">
        <f t="shared" si="7"/>
        <v>0.95000000000000007</v>
      </c>
      <c r="I32" s="45">
        <v>5.9</v>
      </c>
      <c r="J32" s="45">
        <v>6</v>
      </c>
      <c r="K32" s="33">
        <f t="shared" si="10"/>
        <v>5.95</v>
      </c>
      <c r="L32" s="18">
        <v>4.5</v>
      </c>
      <c r="M32" s="18">
        <v>5</v>
      </c>
      <c r="N32" s="18">
        <v>5</v>
      </c>
      <c r="O32" s="32">
        <f t="shared" si="8"/>
        <v>4.833333333333333</v>
      </c>
      <c r="P32" s="19"/>
      <c r="Q32" s="27">
        <f t="shared" si="9"/>
        <v>11.733333333333334</v>
      </c>
      <c r="R32" s="62"/>
      <c r="S32" s="5"/>
      <c r="T32" s="5"/>
    </row>
    <row r="33" spans="1:20" ht="16.5" thickBot="1">
      <c r="A33" s="52">
        <v>10</v>
      </c>
      <c r="B33" s="44" t="s">
        <v>86</v>
      </c>
      <c r="C33" s="17">
        <v>0.4</v>
      </c>
      <c r="D33" s="18">
        <v>0.7</v>
      </c>
      <c r="E33" s="30">
        <f t="shared" si="6"/>
        <v>0.55000000000000004</v>
      </c>
      <c r="F33" s="45">
        <v>0.4</v>
      </c>
      <c r="G33" s="45">
        <v>0.1</v>
      </c>
      <c r="H33" s="32">
        <f t="shared" si="7"/>
        <v>0.25</v>
      </c>
      <c r="I33" s="45">
        <v>6.1</v>
      </c>
      <c r="J33" s="45">
        <v>6.2</v>
      </c>
      <c r="K33" s="33">
        <f t="shared" si="10"/>
        <v>6.15</v>
      </c>
      <c r="L33" s="18">
        <v>4.4000000000000004</v>
      </c>
      <c r="M33" s="18">
        <v>4.5</v>
      </c>
      <c r="N33" s="18">
        <v>4.5999999999999996</v>
      </c>
      <c r="O33" s="32">
        <f t="shared" si="8"/>
        <v>4.5</v>
      </c>
      <c r="P33" s="19"/>
      <c r="Q33" s="27">
        <f t="shared" si="9"/>
        <v>11.45</v>
      </c>
      <c r="R33" s="62"/>
      <c r="S33" s="5"/>
      <c r="T33" s="5"/>
    </row>
    <row r="35" spans="1:20" ht="21" thickBot="1">
      <c r="A35" s="97" t="s">
        <v>96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 ht="16.5" thickBot="1">
      <c r="B36" s="98" t="s">
        <v>0</v>
      </c>
      <c r="C36" s="100" t="s">
        <v>97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5"/>
      <c r="S36" s="5"/>
      <c r="T36" s="5"/>
    </row>
    <row r="37" spans="1:20" ht="15.75" thickBot="1">
      <c r="B37" s="99"/>
      <c r="C37" s="13" t="s">
        <v>11</v>
      </c>
      <c r="D37" s="14" t="s">
        <v>13</v>
      </c>
      <c r="E37" s="31" t="s">
        <v>20</v>
      </c>
      <c r="F37" s="31" t="s">
        <v>14</v>
      </c>
      <c r="G37" s="31" t="s">
        <v>12</v>
      </c>
      <c r="H37" s="14" t="s">
        <v>21</v>
      </c>
      <c r="I37" s="14" t="s">
        <v>6</v>
      </c>
      <c r="J37" s="14" t="s">
        <v>7</v>
      </c>
      <c r="K37" s="14" t="s">
        <v>23</v>
      </c>
      <c r="L37" s="14" t="s">
        <v>8</v>
      </c>
      <c r="M37" s="14" t="s">
        <v>9</v>
      </c>
      <c r="N37" s="14" t="s">
        <v>10</v>
      </c>
      <c r="O37" s="31" t="s">
        <v>24</v>
      </c>
      <c r="P37" s="15" t="s">
        <v>2</v>
      </c>
      <c r="Q37" s="16" t="s">
        <v>3</v>
      </c>
      <c r="R37" s="5"/>
      <c r="S37" s="5"/>
      <c r="T37" s="5"/>
    </row>
    <row r="38" spans="1:20" ht="15.75" thickBot="1">
      <c r="A38" s="28"/>
      <c r="B38" s="25" t="s">
        <v>15</v>
      </c>
      <c r="C38" s="29">
        <v>4</v>
      </c>
      <c r="D38" s="30">
        <v>4</v>
      </c>
      <c r="E38" s="30">
        <f t="shared" ref="E38:E43" si="11">(C38+D38)/2</f>
        <v>4</v>
      </c>
      <c r="F38" s="30">
        <v>4</v>
      </c>
      <c r="G38" s="23">
        <v>4</v>
      </c>
      <c r="H38" s="32">
        <f t="shared" ref="H38:H43" si="12">(F38+G38)/2</f>
        <v>4</v>
      </c>
      <c r="I38" s="24">
        <v>10</v>
      </c>
      <c r="J38" s="24">
        <v>10</v>
      </c>
      <c r="K38" s="24">
        <v>10</v>
      </c>
      <c r="L38" s="30">
        <v>10</v>
      </c>
      <c r="M38" s="30">
        <v>10</v>
      </c>
      <c r="N38" s="30">
        <v>10</v>
      </c>
      <c r="O38" s="32">
        <f t="shared" ref="O38:O43" si="13">(L38+M38+N38)/3</f>
        <v>10</v>
      </c>
      <c r="P38" s="26"/>
      <c r="Q38" s="27">
        <f t="shared" ref="Q38:Q43" si="14">E38+H38+K38+O38-P38</f>
        <v>28</v>
      </c>
      <c r="R38" s="5"/>
      <c r="S38" s="5"/>
      <c r="T38" s="5"/>
    </row>
    <row r="39" spans="1:20" ht="16.5" thickBot="1">
      <c r="A39" s="52">
        <v>1</v>
      </c>
      <c r="B39" s="44" t="s">
        <v>101</v>
      </c>
      <c r="C39" s="17">
        <v>0</v>
      </c>
      <c r="D39" s="18">
        <v>0</v>
      </c>
      <c r="E39" s="30">
        <f t="shared" si="11"/>
        <v>0</v>
      </c>
      <c r="F39" s="45">
        <v>0.3</v>
      </c>
      <c r="G39" s="45">
        <v>0.3</v>
      </c>
      <c r="H39" s="32">
        <f t="shared" si="12"/>
        <v>0.3</v>
      </c>
      <c r="I39" s="45">
        <v>6.9</v>
      </c>
      <c r="J39" s="45">
        <v>6.8</v>
      </c>
      <c r="K39" s="33">
        <f>(I39+J39)/2</f>
        <v>6.85</v>
      </c>
      <c r="L39" s="18">
        <v>6</v>
      </c>
      <c r="M39" s="18">
        <v>5.8</v>
      </c>
      <c r="N39" s="18">
        <v>5.5</v>
      </c>
      <c r="O39" s="32">
        <f t="shared" si="13"/>
        <v>5.7666666666666666</v>
      </c>
      <c r="P39" s="19"/>
      <c r="Q39" s="27">
        <f t="shared" si="14"/>
        <v>12.916666666666666</v>
      </c>
      <c r="R39" s="62"/>
      <c r="S39" s="5"/>
      <c r="T39" s="5"/>
    </row>
    <row r="40" spans="1:20" ht="16.5" thickBot="1">
      <c r="A40" s="52">
        <v>2</v>
      </c>
      <c r="B40" s="44" t="s">
        <v>102</v>
      </c>
      <c r="C40" s="17">
        <v>0.4</v>
      </c>
      <c r="D40" s="18">
        <v>0.1</v>
      </c>
      <c r="E40" s="30">
        <f t="shared" si="11"/>
        <v>0.25</v>
      </c>
      <c r="F40" s="45">
        <v>0.4</v>
      </c>
      <c r="G40" s="45">
        <v>0.6</v>
      </c>
      <c r="H40" s="32">
        <f t="shared" si="12"/>
        <v>0.5</v>
      </c>
      <c r="I40" s="45">
        <v>6.9</v>
      </c>
      <c r="J40" s="45">
        <v>7</v>
      </c>
      <c r="K40" s="33">
        <f>(I40+J40)/2</f>
        <v>6.95</v>
      </c>
      <c r="L40" s="18">
        <v>5</v>
      </c>
      <c r="M40" s="18">
        <v>5.2</v>
      </c>
      <c r="N40" s="18">
        <v>5.2</v>
      </c>
      <c r="O40" s="32">
        <f t="shared" si="13"/>
        <v>5.1333333333333329</v>
      </c>
      <c r="P40" s="19"/>
      <c r="Q40" s="27">
        <f t="shared" si="14"/>
        <v>12.833333333333332</v>
      </c>
      <c r="R40" s="62"/>
      <c r="S40" s="5"/>
      <c r="T40" s="5"/>
    </row>
    <row r="41" spans="1:20" ht="16.5" thickBot="1">
      <c r="A41" s="52">
        <v>3</v>
      </c>
      <c r="B41" s="44" t="s">
        <v>100</v>
      </c>
      <c r="C41" s="17">
        <v>0</v>
      </c>
      <c r="D41" s="18">
        <v>0</v>
      </c>
      <c r="E41" s="30">
        <f t="shared" si="11"/>
        <v>0</v>
      </c>
      <c r="F41" s="45">
        <v>0.4</v>
      </c>
      <c r="G41" s="45">
        <v>0.3</v>
      </c>
      <c r="H41" s="32">
        <f t="shared" si="12"/>
        <v>0.35</v>
      </c>
      <c r="I41" s="45">
        <v>6.7</v>
      </c>
      <c r="J41" s="45">
        <v>6.1</v>
      </c>
      <c r="K41" s="33">
        <f>(I41+J41)/2</f>
        <v>6.4</v>
      </c>
      <c r="L41" s="18">
        <v>4.5999999999999996</v>
      </c>
      <c r="M41" s="18">
        <v>4.5999999999999996</v>
      </c>
      <c r="N41" s="18">
        <v>4.9000000000000004</v>
      </c>
      <c r="O41" s="32">
        <f t="shared" si="13"/>
        <v>4.7</v>
      </c>
      <c r="P41" s="19"/>
      <c r="Q41" s="27">
        <f t="shared" si="14"/>
        <v>11.45</v>
      </c>
      <c r="R41" s="62"/>
      <c r="S41" s="5"/>
      <c r="T41" s="5"/>
    </row>
    <row r="42" spans="1:20" ht="16.5" thickBot="1">
      <c r="A42" s="52">
        <v>4</v>
      </c>
      <c r="B42" s="44" t="s">
        <v>99</v>
      </c>
      <c r="C42" s="17">
        <v>0.1</v>
      </c>
      <c r="D42" s="18">
        <v>0.1</v>
      </c>
      <c r="E42" s="30">
        <f t="shared" si="11"/>
        <v>0.1</v>
      </c>
      <c r="F42" s="45">
        <v>0</v>
      </c>
      <c r="G42" s="45">
        <v>0</v>
      </c>
      <c r="H42" s="32">
        <f t="shared" si="12"/>
        <v>0</v>
      </c>
      <c r="I42" s="45">
        <v>6</v>
      </c>
      <c r="J42" s="45">
        <v>6.5</v>
      </c>
      <c r="K42" s="33">
        <f>(I42+J42)/2</f>
        <v>6.25</v>
      </c>
      <c r="L42" s="18">
        <v>3</v>
      </c>
      <c r="M42" s="18">
        <v>4.5</v>
      </c>
      <c r="N42" s="18">
        <v>4.4000000000000004</v>
      </c>
      <c r="O42" s="32">
        <f t="shared" si="13"/>
        <v>3.9666666666666668</v>
      </c>
      <c r="P42" s="19"/>
      <c r="Q42" s="27">
        <f t="shared" si="14"/>
        <v>10.316666666666666</v>
      </c>
      <c r="R42" s="62"/>
      <c r="S42" s="5"/>
      <c r="T42" s="5"/>
    </row>
    <row r="43" spans="1:20" ht="16.5" thickBot="1">
      <c r="A43" s="52">
        <v>5</v>
      </c>
      <c r="B43" s="44" t="s">
        <v>98</v>
      </c>
      <c r="C43" s="17">
        <v>0</v>
      </c>
      <c r="D43" s="18">
        <v>0</v>
      </c>
      <c r="E43" s="30">
        <f t="shared" si="11"/>
        <v>0</v>
      </c>
      <c r="F43" s="45">
        <v>0</v>
      </c>
      <c r="G43" s="45">
        <v>0</v>
      </c>
      <c r="H43" s="32">
        <f t="shared" si="12"/>
        <v>0</v>
      </c>
      <c r="I43" s="45">
        <v>5.4</v>
      </c>
      <c r="J43" s="45">
        <v>5.8</v>
      </c>
      <c r="K43" s="33">
        <f>(I43+J43)/2</f>
        <v>5.6</v>
      </c>
      <c r="L43" s="18">
        <v>3.5</v>
      </c>
      <c r="M43" s="18">
        <v>4</v>
      </c>
      <c r="N43" s="18">
        <v>4.0999999999999996</v>
      </c>
      <c r="O43" s="32">
        <f t="shared" si="13"/>
        <v>3.8666666666666667</v>
      </c>
      <c r="P43" s="19"/>
      <c r="Q43" s="27">
        <f t="shared" si="14"/>
        <v>9.4666666666666668</v>
      </c>
      <c r="R43" s="62"/>
      <c r="S43" s="5"/>
      <c r="T43" s="5"/>
    </row>
    <row r="45" spans="1:20" ht="21" thickBot="1">
      <c r="A45" s="97" t="s">
        <v>103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 ht="16.5" thickBot="1">
      <c r="B46" s="98" t="s">
        <v>0</v>
      </c>
      <c r="C46" s="100" t="s">
        <v>105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2"/>
      <c r="R46" s="5"/>
      <c r="S46" s="5"/>
      <c r="T46" s="5"/>
    </row>
    <row r="47" spans="1:20" ht="15.75" thickBot="1">
      <c r="B47" s="99"/>
      <c r="C47" s="13" t="s">
        <v>11</v>
      </c>
      <c r="D47" s="14" t="s">
        <v>13</v>
      </c>
      <c r="E47" s="31" t="s">
        <v>20</v>
      </c>
      <c r="F47" s="31" t="s">
        <v>14</v>
      </c>
      <c r="G47" s="31" t="s">
        <v>12</v>
      </c>
      <c r="H47" s="14" t="s">
        <v>21</v>
      </c>
      <c r="I47" s="14" t="s">
        <v>6</v>
      </c>
      <c r="J47" s="14" t="s">
        <v>7</v>
      </c>
      <c r="K47" s="14" t="s">
        <v>23</v>
      </c>
      <c r="L47" s="14" t="s">
        <v>8</v>
      </c>
      <c r="M47" s="14" t="s">
        <v>9</v>
      </c>
      <c r="N47" s="14" t="s">
        <v>10</v>
      </c>
      <c r="O47" s="31" t="s">
        <v>24</v>
      </c>
      <c r="P47" s="15" t="s">
        <v>2</v>
      </c>
      <c r="Q47" s="16" t="s">
        <v>3</v>
      </c>
      <c r="R47" s="5"/>
      <c r="S47" s="5"/>
      <c r="T47" s="5"/>
    </row>
    <row r="48" spans="1:20" ht="15.75" thickBot="1">
      <c r="A48" s="28"/>
      <c r="B48" s="25" t="s">
        <v>15</v>
      </c>
      <c r="C48" s="29">
        <v>4</v>
      </c>
      <c r="D48" s="30">
        <v>4</v>
      </c>
      <c r="E48" s="30">
        <f>(C48+D48)/2</f>
        <v>4</v>
      </c>
      <c r="F48" s="30">
        <v>4</v>
      </c>
      <c r="G48" s="23">
        <v>4</v>
      </c>
      <c r="H48" s="32">
        <f>(F48+G48)/2</f>
        <v>4</v>
      </c>
      <c r="I48" s="24">
        <v>10</v>
      </c>
      <c r="J48" s="24">
        <v>10</v>
      </c>
      <c r="K48" s="24">
        <v>10</v>
      </c>
      <c r="L48" s="30">
        <v>10</v>
      </c>
      <c r="M48" s="30">
        <v>10</v>
      </c>
      <c r="N48" s="30">
        <v>10</v>
      </c>
      <c r="O48" s="32">
        <f>(L48+M48+N48)/3</f>
        <v>10</v>
      </c>
      <c r="P48" s="26"/>
      <c r="Q48" s="27">
        <f>E48+H48+K48+O48-P48</f>
        <v>28</v>
      </c>
      <c r="R48" s="5"/>
      <c r="S48" s="5"/>
      <c r="T48" s="5"/>
    </row>
    <row r="49" spans="1:20" ht="16.5" thickBot="1">
      <c r="A49" s="52">
        <v>1</v>
      </c>
      <c r="B49" s="44" t="s">
        <v>104</v>
      </c>
      <c r="C49" s="17">
        <v>1.7</v>
      </c>
      <c r="D49" s="18">
        <v>1.8</v>
      </c>
      <c r="E49" s="30">
        <f t="shared" ref="E49" si="15">(C49+D49)/2</f>
        <v>1.75</v>
      </c>
      <c r="F49" s="45">
        <v>0.6</v>
      </c>
      <c r="G49" s="45">
        <v>0.8</v>
      </c>
      <c r="H49" s="32">
        <f t="shared" ref="H49" si="16">(F49+G49)/2</f>
        <v>0.7</v>
      </c>
      <c r="I49" s="45">
        <v>5.6</v>
      </c>
      <c r="J49" s="45">
        <v>6</v>
      </c>
      <c r="K49" s="33">
        <f>(I49+J49)/2</f>
        <v>5.8</v>
      </c>
      <c r="L49" s="18">
        <v>2.5</v>
      </c>
      <c r="M49" s="18">
        <v>2.2999999999999998</v>
      </c>
      <c r="N49" s="18">
        <v>2.4</v>
      </c>
      <c r="O49" s="32">
        <f t="shared" ref="O49" si="17">(L49+M49+N49)/3</f>
        <v>2.4</v>
      </c>
      <c r="P49" s="19">
        <v>0.6</v>
      </c>
      <c r="Q49" s="27">
        <f t="shared" ref="Q49" si="18">E49+H49+K49+O49-P49</f>
        <v>10.050000000000001</v>
      </c>
      <c r="R49" s="62"/>
      <c r="S49" s="5"/>
      <c r="T49" s="5"/>
    </row>
    <row r="51" spans="1:20" ht="20.25">
      <c r="A51" s="97" t="s">
        <v>106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</row>
    <row r="52" spans="1:20" ht="15.75" thickBot="1">
      <c r="C52" s="4"/>
      <c r="D52" s="4"/>
      <c r="E52" s="4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  <c r="T52" s="3"/>
    </row>
    <row r="53" spans="1:20" ht="16.5" thickBot="1">
      <c r="B53" s="98" t="s">
        <v>0</v>
      </c>
      <c r="C53" s="100" t="s">
        <v>107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5"/>
      <c r="S53" s="5"/>
      <c r="T53" s="5"/>
    </row>
    <row r="54" spans="1:20" ht="15.75" thickBot="1">
      <c r="B54" s="99"/>
      <c r="C54" s="13" t="s">
        <v>11</v>
      </c>
      <c r="D54" s="14" t="s">
        <v>13</v>
      </c>
      <c r="E54" s="31" t="s">
        <v>20</v>
      </c>
      <c r="F54" s="31" t="s">
        <v>14</v>
      </c>
      <c r="G54" s="31" t="s">
        <v>12</v>
      </c>
      <c r="H54" s="14" t="s">
        <v>21</v>
      </c>
      <c r="I54" s="14" t="s">
        <v>6</v>
      </c>
      <c r="J54" s="14" t="s">
        <v>7</v>
      </c>
      <c r="K54" s="14" t="s">
        <v>23</v>
      </c>
      <c r="L54" s="14" t="s">
        <v>8</v>
      </c>
      <c r="M54" s="14" t="s">
        <v>9</v>
      </c>
      <c r="N54" s="14" t="s">
        <v>10</v>
      </c>
      <c r="O54" s="31" t="s">
        <v>24</v>
      </c>
      <c r="P54" s="15" t="s">
        <v>2</v>
      </c>
      <c r="Q54" s="16" t="s">
        <v>3</v>
      </c>
      <c r="R54" s="5"/>
      <c r="S54" s="5"/>
      <c r="T54" s="5"/>
    </row>
    <row r="55" spans="1:20" ht="15.75" thickBot="1">
      <c r="A55" s="28"/>
      <c r="B55" s="25" t="s">
        <v>15</v>
      </c>
      <c r="C55" s="29">
        <v>4</v>
      </c>
      <c r="D55" s="30">
        <v>4</v>
      </c>
      <c r="E55" s="30">
        <f>(C55+D55)/2</f>
        <v>4</v>
      </c>
      <c r="F55" s="30">
        <v>4</v>
      </c>
      <c r="G55" s="23">
        <v>4</v>
      </c>
      <c r="H55" s="32">
        <f>(F55+G55)/2</f>
        <v>4</v>
      </c>
      <c r="I55" s="24">
        <v>10</v>
      </c>
      <c r="J55" s="24">
        <v>10</v>
      </c>
      <c r="K55" s="24">
        <v>10</v>
      </c>
      <c r="L55" s="30">
        <v>10</v>
      </c>
      <c r="M55" s="30">
        <v>10</v>
      </c>
      <c r="N55" s="30">
        <v>10</v>
      </c>
      <c r="O55" s="32">
        <f>(L55+M55+N55)/3</f>
        <v>10</v>
      </c>
      <c r="P55" s="26"/>
      <c r="Q55" s="27">
        <f>E55+H55+K55+O55-P55</f>
        <v>28</v>
      </c>
      <c r="R55" s="5"/>
      <c r="S55" s="5"/>
      <c r="T55" s="5"/>
    </row>
    <row r="56" spans="1:20" ht="18.75" thickBot="1">
      <c r="A56" s="52">
        <v>1</v>
      </c>
      <c r="B56" s="44" t="s">
        <v>108</v>
      </c>
      <c r="C56" s="17">
        <v>2</v>
      </c>
      <c r="D56" s="18">
        <v>2.1</v>
      </c>
      <c r="E56" s="30">
        <f t="shared" ref="E56" si="19">(C56+D56)/2</f>
        <v>2.0499999999999998</v>
      </c>
      <c r="F56" s="45">
        <v>1</v>
      </c>
      <c r="G56" s="45">
        <v>1.2</v>
      </c>
      <c r="H56" s="32">
        <f t="shared" ref="H56" si="20">(F56+G56)/2</f>
        <v>1.1000000000000001</v>
      </c>
      <c r="I56" s="45">
        <v>7.3</v>
      </c>
      <c r="J56" s="45">
        <v>7.9</v>
      </c>
      <c r="K56" s="33">
        <f>(I56+J56)/2</f>
        <v>7.6</v>
      </c>
      <c r="L56" s="18">
        <v>6</v>
      </c>
      <c r="M56" s="18">
        <v>6.4</v>
      </c>
      <c r="N56" s="18">
        <v>6.6</v>
      </c>
      <c r="O56" s="32">
        <f t="shared" ref="O56" si="21">(L56+M56+N56)/3</f>
        <v>6.333333333333333</v>
      </c>
      <c r="P56" s="19"/>
      <c r="Q56" s="27">
        <f t="shared" ref="Q56" si="22">E56+H56+K56+O56-P56</f>
        <v>17.083333333333332</v>
      </c>
      <c r="R56" s="61"/>
      <c r="S56" s="5"/>
      <c r="T56" s="5"/>
    </row>
    <row r="57" spans="1:20" ht="18.75" thickBot="1">
      <c r="A57" s="52">
        <v>2</v>
      </c>
      <c r="B57" s="44" t="s">
        <v>109</v>
      </c>
      <c r="C57" s="17">
        <v>1.5</v>
      </c>
      <c r="D57" s="18">
        <v>1.2</v>
      </c>
      <c r="E57" s="30">
        <f t="shared" ref="E57:E58" si="23">(C57+D57)/2</f>
        <v>1.35</v>
      </c>
      <c r="F57" s="45">
        <v>0.3</v>
      </c>
      <c r="G57" s="45">
        <v>0.1</v>
      </c>
      <c r="H57" s="32">
        <f t="shared" ref="H57:H58" si="24">(F57+G57)/2</f>
        <v>0.2</v>
      </c>
      <c r="I57" s="45">
        <v>6.7</v>
      </c>
      <c r="J57" s="45">
        <v>6.2</v>
      </c>
      <c r="K57" s="33">
        <f>(I57+J57)/2</f>
        <v>6.45</v>
      </c>
      <c r="L57" s="18">
        <v>5</v>
      </c>
      <c r="M57" s="18">
        <v>4.5999999999999996</v>
      </c>
      <c r="N57" s="18">
        <v>4.4000000000000004</v>
      </c>
      <c r="O57" s="32">
        <f t="shared" ref="O57:O58" si="25">(L57+M57+N57)/3</f>
        <v>4.666666666666667</v>
      </c>
      <c r="P57" s="19"/>
      <c r="Q57" s="27">
        <f t="shared" ref="Q57:Q58" si="26">E57+H57+K57+O57-P57</f>
        <v>12.666666666666668</v>
      </c>
      <c r="R57" s="61"/>
      <c r="S57" s="5"/>
      <c r="T57" s="5"/>
    </row>
    <row r="58" spans="1:20" ht="18.75" thickBot="1">
      <c r="A58" s="52">
        <v>3</v>
      </c>
      <c r="B58" s="44" t="s">
        <v>110</v>
      </c>
      <c r="C58" s="17">
        <v>0.1</v>
      </c>
      <c r="D58" s="18">
        <v>0</v>
      </c>
      <c r="E58" s="30">
        <f t="shared" si="23"/>
        <v>0.05</v>
      </c>
      <c r="F58" s="45">
        <v>0.5</v>
      </c>
      <c r="G58" s="45">
        <v>0.5</v>
      </c>
      <c r="H58" s="32">
        <f t="shared" si="24"/>
        <v>0.5</v>
      </c>
      <c r="I58" s="45">
        <v>6.3</v>
      </c>
      <c r="J58" s="45">
        <v>6.5</v>
      </c>
      <c r="K58" s="33">
        <f>(I58+J58)/2</f>
        <v>6.4</v>
      </c>
      <c r="L58" s="18">
        <v>2.6</v>
      </c>
      <c r="M58" s="18">
        <v>2.8</v>
      </c>
      <c r="N58" s="18">
        <v>3</v>
      </c>
      <c r="O58" s="32">
        <f t="shared" si="25"/>
        <v>2.8000000000000003</v>
      </c>
      <c r="P58" s="19">
        <v>0.6</v>
      </c>
      <c r="Q58" s="27">
        <f t="shared" si="26"/>
        <v>9.15</v>
      </c>
      <c r="R58" s="61"/>
      <c r="S58" s="5"/>
      <c r="T58" s="5"/>
    </row>
    <row r="60" spans="1:20" ht="21" thickBot="1">
      <c r="A60" s="97" t="s">
        <v>111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</row>
    <row r="61" spans="1:20" ht="16.5" thickBot="1">
      <c r="B61" s="98" t="s">
        <v>0</v>
      </c>
      <c r="C61" s="100" t="s">
        <v>105</v>
      </c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5"/>
      <c r="S61" s="5"/>
      <c r="T61" s="5"/>
    </row>
    <row r="62" spans="1:20" ht="15.75" thickBot="1">
      <c r="B62" s="99"/>
      <c r="C62" s="13" t="s">
        <v>11</v>
      </c>
      <c r="D62" s="14" t="s">
        <v>13</v>
      </c>
      <c r="E62" s="31" t="s">
        <v>20</v>
      </c>
      <c r="F62" s="31" t="s">
        <v>14</v>
      </c>
      <c r="G62" s="31" t="s">
        <v>12</v>
      </c>
      <c r="H62" s="14" t="s">
        <v>21</v>
      </c>
      <c r="I62" s="14" t="s">
        <v>6</v>
      </c>
      <c r="J62" s="14" t="s">
        <v>7</v>
      </c>
      <c r="K62" s="14" t="s">
        <v>23</v>
      </c>
      <c r="L62" s="14" t="s">
        <v>8</v>
      </c>
      <c r="M62" s="14" t="s">
        <v>9</v>
      </c>
      <c r="N62" s="14" t="s">
        <v>10</v>
      </c>
      <c r="O62" s="31" t="s">
        <v>24</v>
      </c>
      <c r="P62" s="15" t="s">
        <v>2</v>
      </c>
      <c r="Q62" s="16" t="s">
        <v>3</v>
      </c>
      <c r="R62" s="5"/>
      <c r="S62" s="5"/>
      <c r="T62" s="5"/>
    </row>
    <row r="63" spans="1:20" ht="15.75" thickBot="1">
      <c r="A63" s="28"/>
      <c r="B63" s="25" t="s">
        <v>15</v>
      </c>
      <c r="C63" s="29">
        <v>4</v>
      </c>
      <c r="D63" s="30">
        <v>4</v>
      </c>
      <c r="E63" s="30">
        <f>(C63+D63)/2</f>
        <v>4</v>
      </c>
      <c r="F63" s="30">
        <v>4</v>
      </c>
      <c r="G63" s="23">
        <v>4</v>
      </c>
      <c r="H63" s="32">
        <f>(F63+G63)/2</f>
        <v>4</v>
      </c>
      <c r="I63" s="24">
        <v>10</v>
      </c>
      <c r="J63" s="24">
        <v>10</v>
      </c>
      <c r="K63" s="24">
        <v>10</v>
      </c>
      <c r="L63" s="30">
        <v>10</v>
      </c>
      <c r="M63" s="30">
        <v>10</v>
      </c>
      <c r="N63" s="30">
        <v>10</v>
      </c>
      <c r="O63" s="32">
        <f>(L63+M63+N63)/3</f>
        <v>10</v>
      </c>
      <c r="P63" s="26"/>
      <c r="Q63" s="27">
        <f>E63+H63+K63+O63-P63</f>
        <v>28</v>
      </c>
      <c r="R63" s="5"/>
      <c r="S63" s="5"/>
      <c r="T63" s="5"/>
    </row>
    <row r="64" spans="1:20" ht="16.5" thickBot="1">
      <c r="A64" s="52">
        <v>1</v>
      </c>
      <c r="B64" s="44" t="s">
        <v>114</v>
      </c>
      <c r="C64" s="17">
        <v>1.7</v>
      </c>
      <c r="D64" s="18">
        <v>1.4</v>
      </c>
      <c r="E64" s="30">
        <f>(C64+D64)/2</f>
        <v>1.5499999999999998</v>
      </c>
      <c r="F64" s="45">
        <v>0.9</v>
      </c>
      <c r="G64" s="45">
        <v>0.6</v>
      </c>
      <c r="H64" s="32">
        <f>(F64+G64)/2</f>
        <v>0.75</v>
      </c>
      <c r="I64" s="45">
        <v>6</v>
      </c>
      <c r="J64" s="45">
        <v>6.4</v>
      </c>
      <c r="K64" s="33">
        <f>(I64+J64)/2</f>
        <v>6.2</v>
      </c>
      <c r="L64" s="18">
        <v>4.9000000000000004</v>
      </c>
      <c r="M64" s="18">
        <v>4.2</v>
      </c>
      <c r="N64" s="18">
        <v>4.3</v>
      </c>
      <c r="O64" s="32">
        <f>(L64+M64+N64)/3</f>
        <v>4.4666666666666677</v>
      </c>
      <c r="P64" s="19"/>
      <c r="Q64" s="27">
        <f>E64+H64+K64+O64-P64</f>
        <v>12.966666666666669</v>
      </c>
      <c r="R64" s="62"/>
      <c r="S64" s="5"/>
      <c r="T64" s="5"/>
    </row>
    <row r="65" spans="1:20" ht="16.5" thickBot="1">
      <c r="A65" s="52">
        <v>2</v>
      </c>
      <c r="B65" s="44" t="s">
        <v>113</v>
      </c>
      <c r="C65" s="17">
        <v>0.8</v>
      </c>
      <c r="D65" s="18">
        <v>1</v>
      </c>
      <c r="E65" s="30">
        <f>(C65+D65)/2</f>
        <v>0.9</v>
      </c>
      <c r="F65" s="45">
        <v>0.6</v>
      </c>
      <c r="G65" s="45">
        <v>0.4</v>
      </c>
      <c r="H65" s="32">
        <f>(F65+G65)/2</f>
        <v>0.5</v>
      </c>
      <c r="I65" s="45">
        <v>7.2</v>
      </c>
      <c r="J65" s="45">
        <v>6.8</v>
      </c>
      <c r="K65" s="33">
        <f>(I65+J65)/2</f>
        <v>7</v>
      </c>
      <c r="L65" s="18">
        <v>4</v>
      </c>
      <c r="M65" s="18">
        <v>3.6</v>
      </c>
      <c r="N65" s="18">
        <v>3.7</v>
      </c>
      <c r="O65" s="32">
        <f>(L65+M65+N65)/3</f>
        <v>3.7666666666666671</v>
      </c>
      <c r="P65" s="19">
        <v>0.6</v>
      </c>
      <c r="Q65" s="27">
        <f>E65+H65+K65+O65-P65</f>
        <v>11.566666666666668</v>
      </c>
      <c r="R65" s="62"/>
      <c r="S65" s="5"/>
      <c r="T65" s="5"/>
    </row>
    <row r="66" spans="1:20" ht="16.5" thickBot="1">
      <c r="A66" s="52">
        <v>3</v>
      </c>
      <c r="B66" s="44" t="s">
        <v>127</v>
      </c>
      <c r="C66" s="17">
        <v>0</v>
      </c>
      <c r="D66" s="18">
        <v>0</v>
      </c>
      <c r="E66" s="30">
        <f>(C66+D66)/2</f>
        <v>0</v>
      </c>
      <c r="F66" s="45">
        <v>0.3</v>
      </c>
      <c r="G66" s="45">
        <v>0.2</v>
      </c>
      <c r="H66" s="32">
        <f>(F66+G66)/2</f>
        <v>0.25</v>
      </c>
      <c r="I66" s="45">
        <v>5.8</v>
      </c>
      <c r="J66" s="45">
        <v>6</v>
      </c>
      <c r="K66" s="33">
        <f>(I66+J66)/2</f>
        <v>5.9</v>
      </c>
      <c r="L66" s="18">
        <v>2.9</v>
      </c>
      <c r="M66" s="18">
        <v>3</v>
      </c>
      <c r="N66" s="18">
        <v>3.3</v>
      </c>
      <c r="O66" s="32">
        <f>(L66+M66+N66)/3</f>
        <v>3.0666666666666664</v>
      </c>
      <c r="P66" s="19"/>
      <c r="Q66" s="27">
        <f>E66+H66+K66+O66-P66</f>
        <v>9.2166666666666668</v>
      </c>
      <c r="R66" s="62"/>
      <c r="S66" s="5"/>
      <c r="T66" s="5"/>
    </row>
    <row r="67" spans="1:20" ht="16.5" thickBot="1">
      <c r="A67" s="52">
        <v>4</v>
      </c>
      <c r="B67" s="44" t="s">
        <v>112</v>
      </c>
      <c r="C67" s="17">
        <v>0</v>
      </c>
      <c r="D67" s="18">
        <v>0</v>
      </c>
      <c r="E67" s="30">
        <f>(C67+D67)/2</f>
        <v>0</v>
      </c>
      <c r="F67" s="45">
        <v>0.1</v>
      </c>
      <c r="G67" s="45">
        <v>0.3</v>
      </c>
      <c r="H67" s="32">
        <f>(F67+G67)/2</f>
        <v>0.2</v>
      </c>
      <c r="I67" s="45">
        <v>5.3</v>
      </c>
      <c r="J67" s="45">
        <v>5.7</v>
      </c>
      <c r="K67" s="33">
        <f>(I67+J67)/2</f>
        <v>5.5</v>
      </c>
      <c r="L67" s="18">
        <v>3.5</v>
      </c>
      <c r="M67" s="18">
        <v>3.7</v>
      </c>
      <c r="N67" s="18">
        <v>3.2</v>
      </c>
      <c r="O67" s="32">
        <f>(L67+M67+N67)/3</f>
        <v>3.4666666666666668</v>
      </c>
      <c r="P67" s="19"/>
      <c r="Q67" s="27">
        <f>E67+H67+K67+O67-P67</f>
        <v>9.1666666666666679</v>
      </c>
      <c r="R67" s="62"/>
      <c r="S67" s="5"/>
      <c r="T67" s="5"/>
    </row>
    <row r="68" spans="1:20" ht="16.5" thickBot="1">
      <c r="A68" s="52"/>
    </row>
    <row r="69" spans="1:20" ht="21" thickBot="1">
      <c r="A69" s="97" t="s">
        <v>115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</row>
    <row r="70" spans="1:20" ht="16.5" thickBot="1">
      <c r="B70" s="98" t="s">
        <v>0</v>
      </c>
      <c r="C70" s="100" t="s">
        <v>63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5"/>
      <c r="S70" s="5"/>
      <c r="T70" s="5"/>
    </row>
    <row r="71" spans="1:20" ht="15.75" thickBot="1">
      <c r="B71" s="99"/>
      <c r="C71" s="13" t="s">
        <v>11</v>
      </c>
      <c r="D71" s="14" t="s">
        <v>13</v>
      </c>
      <c r="E71" s="31" t="s">
        <v>20</v>
      </c>
      <c r="F71" s="31" t="s">
        <v>14</v>
      </c>
      <c r="G71" s="31" t="s">
        <v>12</v>
      </c>
      <c r="H71" s="14" t="s">
        <v>21</v>
      </c>
      <c r="I71" s="14" t="s">
        <v>6</v>
      </c>
      <c r="J71" s="14" t="s">
        <v>7</v>
      </c>
      <c r="K71" s="14" t="s">
        <v>23</v>
      </c>
      <c r="L71" s="14" t="s">
        <v>8</v>
      </c>
      <c r="M71" s="14" t="s">
        <v>9</v>
      </c>
      <c r="N71" s="14" t="s">
        <v>10</v>
      </c>
      <c r="O71" s="31" t="s">
        <v>24</v>
      </c>
      <c r="P71" s="15" t="s">
        <v>2</v>
      </c>
      <c r="Q71" s="16" t="s">
        <v>3</v>
      </c>
      <c r="R71" s="5"/>
      <c r="S71" s="5"/>
      <c r="T71" s="5"/>
    </row>
    <row r="72" spans="1:20" ht="15.75" thickBot="1">
      <c r="A72" s="28"/>
      <c r="B72" s="25" t="s">
        <v>15</v>
      </c>
      <c r="C72" s="29">
        <v>4.4000000000000004</v>
      </c>
      <c r="D72" s="30">
        <v>4.4000000000000004</v>
      </c>
      <c r="E72" s="30">
        <f>(C72+D72)/2</f>
        <v>4.4000000000000004</v>
      </c>
      <c r="F72" s="30">
        <v>3.7</v>
      </c>
      <c r="G72" s="23">
        <v>3.7</v>
      </c>
      <c r="H72" s="32">
        <f>(F72+G72)/2</f>
        <v>3.7</v>
      </c>
      <c r="I72" s="24">
        <v>10</v>
      </c>
      <c r="J72" s="24">
        <v>10</v>
      </c>
      <c r="K72" s="24">
        <v>10</v>
      </c>
      <c r="L72" s="30">
        <v>10</v>
      </c>
      <c r="M72" s="30">
        <v>10</v>
      </c>
      <c r="N72" s="30">
        <v>10</v>
      </c>
      <c r="O72" s="32">
        <f>(L72+M72+N72)/3</f>
        <v>10</v>
      </c>
      <c r="P72" s="26"/>
      <c r="Q72" s="27">
        <f>E72+H72+K72+O72-P72</f>
        <v>28.1</v>
      </c>
      <c r="R72" s="5"/>
      <c r="S72" s="5"/>
      <c r="T72" s="5"/>
    </row>
    <row r="73" spans="1:20" ht="16.5" thickBot="1">
      <c r="A73" s="52">
        <v>1</v>
      </c>
      <c r="B73" s="44" t="s">
        <v>116</v>
      </c>
      <c r="C73" s="17">
        <v>2</v>
      </c>
      <c r="D73" s="18">
        <v>2</v>
      </c>
      <c r="E73" s="30">
        <f>(C73+D73)/2</f>
        <v>2</v>
      </c>
      <c r="F73" s="45">
        <v>2.7</v>
      </c>
      <c r="G73" s="45">
        <v>2.7</v>
      </c>
      <c r="H73" s="32">
        <f>(F73+G73)/2</f>
        <v>2.7</v>
      </c>
      <c r="I73" s="45">
        <v>4.5</v>
      </c>
      <c r="J73" s="45">
        <v>5</v>
      </c>
      <c r="K73" s="33">
        <f>(I73+J73)/2</f>
        <v>4.75</v>
      </c>
      <c r="L73" s="18">
        <v>4.2</v>
      </c>
      <c r="M73" s="18">
        <v>4.5</v>
      </c>
      <c r="N73" s="18">
        <v>4</v>
      </c>
      <c r="O73" s="32">
        <f>(L73+M73+N73)/3</f>
        <v>4.2333333333333334</v>
      </c>
      <c r="P73" s="19"/>
      <c r="Q73" s="27">
        <f>E73+H73+K73+O73-P73</f>
        <v>13.683333333333334</v>
      </c>
      <c r="R73" s="62"/>
      <c r="S73" s="5"/>
      <c r="T73" s="5"/>
    </row>
    <row r="74" spans="1:20" ht="16.5" thickBot="1">
      <c r="A74" s="52">
        <v>2</v>
      </c>
      <c r="B74" s="44" t="s">
        <v>33</v>
      </c>
      <c r="C74" s="17">
        <v>2</v>
      </c>
      <c r="D74" s="18">
        <v>2</v>
      </c>
      <c r="E74" s="30">
        <f>(C74+D74)/2</f>
        <v>2</v>
      </c>
      <c r="F74" s="45">
        <v>2.5</v>
      </c>
      <c r="G74" s="45">
        <v>2.5</v>
      </c>
      <c r="H74" s="32">
        <f>(F74+G74)/2</f>
        <v>2.5</v>
      </c>
      <c r="I74" s="45">
        <v>5.8</v>
      </c>
      <c r="J74" s="45">
        <v>5.5</v>
      </c>
      <c r="K74" s="33">
        <f>(I74+J74)/2</f>
        <v>5.65</v>
      </c>
      <c r="L74" s="18">
        <v>3</v>
      </c>
      <c r="M74" s="18">
        <v>2.7</v>
      </c>
      <c r="N74" s="18">
        <v>2.9</v>
      </c>
      <c r="O74" s="32">
        <f>(L74+M74+N74)/3</f>
        <v>2.8666666666666667</v>
      </c>
      <c r="P74" s="19">
        <v>1.6</v>
      </c>
      <c r="Q74" s="27">
        <f>E74+H74+K74+O74-P74</f>
        <v>11.416666666666668</v>
      </c>
      <c r="R74" s="62"/>
      <c r="S74" s="5"/>
      <c r="T74" s="5"/>
    </row>
    <row r="75" spans="1:20" ht="16.5" thickBot="1">
      <c r="A75" s="52">
        <v>3</v>
      </c>
      <c r="B75" s="44" t="s">
        <v>117</v>
      </c>
      <c r="C75" s="17">
        <v>1.7</v>
      </c>
      <c r="D75" s="18">
        <v>1.7</v>
      </c>
      <c r="E75" s="30">
        <f>(C75+D75)/2</f>
        <v>1.7</v>
      </c>
      <c r="F75" s="45">
        <v>2.7</v>
      </c>
      <c r="G75" s="45">
        <v>2.7</v>
      </c>
      <c r="H75" s="32">
        <f>(F75+G75)/2</f>
        <v>2.7</v>
      </c>
      <c r="I75" s="45">
        <v>6.2</v>
      </c>
      <c r="J75" s="45">
        <v>6.4</v>
      </c>
      <c r="K75" s="33">
        <f>(I75+J75)/2</f>
        <v>6.3000000000000007</v>
      </c>
      <c r="L75" s="18">
        <v>1.3</v>
      </c>
      <c r="M75" s="18">
        <v>1.2</v>
      </c>
      <c r="N75" s="18">
        <v>1.1000000000000001</v>
      </c>
      <c r="O75" s="32">
        <f>(L75+M75+N75)/3</f>
        <v>1.2</v>
      </c>
      <c r="P75" s="19">
        <v>0.6</v>
      </c>
      <c r="Q75" s="27">
        <f>E75+H75+K75+O75-P75</f>
        <v>11.3</v>
      </c>
      <c r="R75" s="62"/>
      <c r="S75" s="5"/>
      <c r="T75" s="5"/>
    </row>
    <row r="76" spans="1:20" ht="16.5" thickBot="1">
      <c r="A76" s="52">
        <v>4</v>
      </c>
      <c r="B76" s="44" t="s">
        <v>32</v>
      </c>
      <c r="C76" s="17">
        <v>1.1000000000000001</v>
      </c>
      <c r="D76" s="18">
        <v>1.1000000000000001</v>
      </c>
      <c r="E76" s="30">
        <f>(C76+D76)/2</f>
        <v>1.1000000000000001</v>
      </c>
      <c r="F76" s="45">
        <v>2.5</v>
      </c>
      <c r="G76" s="45">
        <v>2.5</v>
      </c>
      <c r="H76" s="32">
        <f>(F76+G76)/2</f>
        <v>2.5</v>
      </c>
      <c r="I76" s="45">
        <v>5.4</v>
      </c>
      <c r="J76" s="45">
        <v>5</v>
      </c>
      <c r="K76" s="33">
        <f>(I76+J76)/2</f>
        <v>5.2</v>
      </c>
      <c r="L76" s="18">
        <v>0.2</v>
      </c>
      <c r="M76" s="18">
        <v>0.1</v>
      </c>
      <c r="N76" s="18">
        <v>0</v>
      </c>
      <c r="O76" s="32">
        <f>(L76+M76+N76)/3</f>
        <v>0.10000000000000002</v>
      </c>
      <c r="P76" s="19">
        <v>0.8</v>
      </c>
      <c r="Q76" s="27">
        <f>E76+H76+K76+O76-P76</f>
        <v>8.1</v>
      </c>
      <c r="R76" s="62"/>
      <c r="S76" s="5"/>
      <c r="T76" s="5"/>
    </row>
    <row r="78" spans="1:20" ht="21" thickBot="1">
      <c r="A78" s="97" t="s">
        <v>118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</row>
    <row r="79" spans="1:20" ht="16.5" thickBot="1">
      <c r="B79" s="98" t="s">
        <v>0</v>
      </c>
      <c r="C79" s="100" t="s">
        <v>16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5"/>
      <c r="S79" s="5"/>
      <c r="T79" s="5"/>
    </row>
    <row r="80" spans="1:20" ht="15.75" thickBot="1">
      <c r="B80" s="99"/>
      <c r="C80" s="13" t="s">
        <v>11</v>
      </c>
      <c r="D80" s="14" t="s">
        <v>13</v>
      </c>
      <c r="E80" s="31" t="s">
        <v>20</v>
      </c>
      <c r="F80" s="31" t="s">
        <v>14</v>
      </c>
      <c r="G80" s="31" t="s">
        <v>12</v>
      </c>
      <c r="H80" s="14" t="s">
        <v>21</v>
      </c>
      <c r="I80" s="14" t="s">
        <v>6</v>
      </c>
      <c r="J80" s="14" t="s">
        <v>7</v>
      </c>
      <c r="K80" s="14" t="s">
        <v>23</v>
      </c>
      <c r="L80" s="14" t="s">
        <v>8</v>
      </c>
      <c r="M80" s="14" t="s">
        <v>9</v>
      </c>
      <c r="N80" s="14" t="s">
        <v>10</v>
      </c>
      <c r="O80" s="31" t="s">
        <v>24</v>
      </c>
      <c r="P80" s="15" t="s">
        <v>2</v>
      </c>
      <c r="Q80" s="16" t="s">
        <v>3</v>
      </c>
      <c r="R80" s="5"/>
      <c r="S80" s="5"/>
      <c r="T80" s="5"/>
    </row>
    <row r="81" spans="1:20" ht="15.75" thickBot="1">
      <c r="A81" s="28"/>
      <c r="B81" s="25" t="s">
        <v>15</v>
      </c>
      <c r="C81" s="29">
        <v>4</v>
      </c>
      <c r="D81" s="30">
        <v>4</v>
      </c>
      <c r="E81" s="30">
        <f>(C81+D81)/2</f>
        <v>4</v>
      </c>
      <c r="F81" s="30">
        <v>4</v>
      </c>
      <c r="G81" s="23">
        <v>4</v>
      </c>
      <c r="H81" s="32">
        <f>(F81+G81)/2</f>
        <v>4</v>
      </c>
      <c r="I81" s="24">
        <v>10</v>
      </c>
      <c r="J81" s="24">
        <v>10</v>
      </c>
      <c r="K81" s="24">
        <v>10</v>
      </c>
      <c r="L81" s="30">
        <v>10</v>
      </c>
      <c r="M81" s="30">
        <v>10</v>
      </c>
      <c r="N81" s="30">
        <v>10</v>
      </c>
      <c r="O81" s="32">
        <f>(L81+M81+N81)/3</f>
        <v>10</v>
      </c>
      <c r="P81" s="26"/>
      <c r="Q81" s="27">
        <f>E81+H81+K81+O81-P81</f>
        <v>28</v>
      </c>
      <c r="R81" s="5"/>
      <c r="S81" s="5"/>
      <c r="T81" s="5"/>
    </row>
    <row r="82" spans="1:20" ht="16.5" thickBot="1">
      <c r="A82" s="52">
        <v>1</v>
      </c>
      <c r="B82" s="44" t="s">
        <v>32</v>
      </c>
      <c r="C82" s="17">
        <v>0.4</v>
      </c>
      <c r="D82" s="18">
        <v>0.4</v>
      </c>
      <c r="E82" s="30">
        <f>(C82+D82)/2</f>
        <v>0.4</v>
      </c>
      <c r="F82" s="45">
        <v>0.5</v>
      </c>
      <c r="G82" s="45">
        <v>0.6</v>
      </c>
      <c r="H82" s="32">
        <f t="shared" ref="H82" si="27">(F82+G82)/2</f>
        <v>0.55000000000000004</v>
      </c>
      <c r="I82" s="45">
        <v>5</v>
      </c>
      <c r="J82" s="45">
        <v>5.5</v>
      </c>
      <c r="K82" s="33">
        <f>(I82+J82)/2</f>
        <v>5.25</v>
      </c>
      <c r="L82" s="18">
        <v>2.2000000000000002</v>
      </c>
      <c r="M82" s="18">
        <v>2.5</v>
      </c>
      <c r="N82" s="18">
        <v>2.6</v>
      </c>
      <c r="O82" s="32">
        <f t="shared" ref="O82" si="28">(L82+M82+N82)/3</f>
        <v>2.4333333333333336</v>
      </c>
      <c r="P82" s="19"/>
      <c r="Q82" s="27">
        <f t="shared" ref="Q82" si="29">E82+H82+K82+O82-P82</f>
        <v>8.6333333333333329</v>
      </c>
      <c r="R82" s="62"/>
      <c r="S82" s="5"/>
      <c r="T82" s="5"/>
    </row>
    <row r="84" spans="1:20" ht="21" thickBot="1">
      <c r="A84" s="97" t="s">
        <v>119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</row>
    <row r="85" spans="1:20" ht="16.5" thickBot="1">
      <c r="B85" s="98" t="s">
        <v>0</v>
      </c>
      <c r="C85" s="100" t="s">
        <v>16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5"/>
      <c r="S85" s="5"/>
      <c r="T85" s="5"/>
    </row>
    <row r="86" spans="1:20" ht="15.75" thickBot="1">
      <c r="B86" s="99"/>
      <c r="C86" s="13" t="s">
        <v>11</v>
      </c>
      <c r="D86" s="14" t="s">
        <v>13</v>
      </c>
      <c r="E86" s="31" t="s">
        <v>20</v>
      </c>
      <c r="F86" s="31" t="s">
        <v>14</v>
      </c>
      <c r="G86" s="31" t="s">
        <v>12</v>
      </c>
      <c r="H86" s="14" t="s">
        <v>21</v>
      </c>
      <c r="I86" s="14" t="s">
        <v>6</v>
      </c>
      <c r="J86" s="14" t="s">
        <v>7</v>
      </c>
      <c r="K86" s="14" t="s">
        <v>23</v>
      </c>
      <c r="L86" s="14" t="s">
        <v>8</v>
      </c>
      <c r="M86" s="14" t="s">
        <v>9</v>
      </c>
      <c r="N86" s="14" t="s">
        <v>10</v>
      </c>
      <c r="O86" s="31" t="s">
        <v>24</v>
      </c>
      <c r="P86" s="15" t="s">
        <v>2</v>
      </c>
      <c r="Q86" s="16" t="s">
        <v>3</v>
      </c>
      <c r="R86" s="5"/>
      <c r="S86" s="5"/>
      <c r="T86" s="5"/>
    </row>
    <row r="87" spans="1:20" ht="15.75" thickBot="1">
      <c r="A87" s="28"/>
      <c r="B87" s="25" t="s">
        <v>15</v>
      </c>
      <c r="C87" s="29">
        <v>4</v>
      </c>
      <c r="D87" s="30">
        <v>4</v>
      </c>
      <c r="E87" s="30">
        <f>(C87+D87)/2</f>
        <v>4</v>
      </c>
      <c r="F87" s="30">
        <v>4</v>
      </c>
      <c r="G87" s="23">
        <v>4</v>
      </c>
      <c r="H87" s="32">
        <f>(F87+G87)/2</f>
        <v>4</v>
      </c>
      <c r="I87" s="24">
        <v>10</v>
      </c>
      <c r="J87" s="24">
        <v>10</v>
      </c>
      <c r="K87" s="24">
        <v>10</v>
      </c>
      <c r="L87" s="30">
        <v>10</v>
      </c>
      <c r="M87" s="30">
        <v>10</v>
      </c>
      <c r="N87" s="30">
        <v>10</v>
      </c>
      <c r="O87" s="32">
        <f>(L87+M87+N87)/3</f>
        <v>10</v>
      </c>
      <c r="P87" s="26"/>
      <c r="Q87" s="27">
        <f>E87+H87+K87+O87-P87</f>
        <v>28</v>
      </c>
      <c r="R87" s="5"/>
      <c r="S87" s="5"/>
      <c r="T87" s="5"/>
    </row>
    <row r="88" spans="1:20" ht="16.5" thickBot="1">
      <c r="A88" s="52">
        <v>1</v>
      </c>
      <c r="B88" s="44" t="s">
        <v>32</v>
      </c>
      <c r="C88" s="17">
        <v>1.5</v>
      </c>
      <c r="D88" s="18">
        <v>1.6</v>
      </c>
      <c r="E88" s="30">
        <f>(C88+D88)/2</f>
        <v>1.55</v>
      </c>
      <c r="F88" s="45">
        <v>0.9</v>
      </c>
      <c r="G88" s="45">
        <v>0.8</v>
      </c>
      <c r="H88" s="32">
        <f t="shared" ref="H88" si="30">(F88+G88)/2</f>
        <v>0.85000000000000009</v>
      </c>
      <c r="I88" s="45">
        <v>6.7</v>
      </c>
      <c r="J88" s="45">
        <v>6.5</v>
      </c>
      <c r="K88" s="33">
        <f>(I88+J88)/2</f>
        <v>6.6</v>
      </c>
      <c r="L88" s="18">
        <v>0.9</v>
      </c>
      <c r="M88" s="18">
        <v>0.7</v>
      </c>
      <c r="N88" s="18">
        <v>0.3</v>
      </c>
      <c r="O88" s="32">
        <f t="shared" ref="O88" si="31">(L88+M88+N88)/3</f>
        <v>0.63333333333333341</v>
      </c>
      <c r="P88" s="19">
        <v>0.6</v>
      </c>
      <c r="Q88" s="27">
        <f t="shared" ref="Q88" si="32">E88+H88+K88+O88-P88</f>
        <v>9.0333333333333332</v>
      </c>
      <c r="R88" s="62"/>
      <c r="S88" s="5"/>
      <c r="T88" s="5"/>
    </row>
    <row r="90" spans="1:20" ht="21" thickBot="1">
      <c r="A90" s="97" t="s">
        <v>120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</row>
    <row r="91" spans="1:20" ht="16.5" thickBot="1">
      <c r="B91" s="98" t="s">
        <v>0</v>
      </c>
      <c r="C91" s="100" t="s">
        <v>105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5"/>
      <c r="S91" s="5"/>
      <c r="T91" s="5"/>
    </row>
    <row r="92" spans="1:20" ht="15.75" thickBot="1">
      <c r="B92" s="99"/>
      <c r="C92" s="13" t="s">
        <v>11</v>
      </c>
      <c r="D92" s="14" t="s">
        <v>13</v>
      </c>
      <c r="E92" s="31" t="s">
        <v>20</v>
      </c>
      <c r="F92" s="31" t="s">
        <v>14</v>
      </c>
      <c r="G92" s="31" t="s">
        <v>12</v>
      </c>
      <c r="H92" s="14" t="s">
        <v>21</v>
      </c>
      <c r="I92" s="14" t="s">
        <v>6</v>
      </c>
      <c r="J92" s="14" t="s">
        <v>7</v>
      </c>
      <c r="K92" s="14" t="s">
        <v>23</v>
      </c>
      <c r="L92" s="14" t="s">
        <v>8</v>
      </c>
      <c r="M92" s="14" t="s">
        <v>9</v>
      </c>
      <c r="N92" s="14" t="s">
        <v>10</v>
      </c>
      <c r="O92" s="31" t="s">
        <v>24</v>
      </c>
      <c r="P92" s="15" t="s">
        <v>2</v>
      </c>
      <c r="Q92" s="16" t="s">
        <v>3</v>
      </c>
      <c r="R92" s="5"/>
      <c r="S92" s="5"/>
      <c r="T92" s="5"/>
    </row>
    <row r="93" spans="1:20" ht="15.75" thickBot="1">
      <c r="A93" s="28"/>
      <c r="B93" s="25" t="s">
        <v>15</v>
      </c>
      <c r="C93" s="29">
        <v>4</v>
      </c>
      <c r="D93" s="30">
        <v>4</v>
      </c>
      <c r="E93" s="30">
        <f>(C93+D93)/2</f>
        <v>4</v>
      </c>
      <c r="F93" s="30">
        <v>4</v>
      </c>
      <c r="G93" s="23">
        <v>4</v>
      </c>
      <c r="H93" s="32">
        <f>(F93+G93)/2</f>
        <v>4</v>
      </c>
      <c r="I93" s="24">
        <v>10</v>
      </c>
      <c r="J93" s="24">
        <v>10</v>
      </c>
      <c r="K93" s="24">
        <v>10</v>
      </c>
      <c r="L93" s="30">
        <v>10</v>
      </c>
      <c r="M93" s="30">
        <v>10</v>
      </c>
      <c r="N93" s="30">
        <v>10</v>
      </c>
      <c r="O93" s="32">
        <f>(L93+M93+N93)/3</f>
        <v>10</v>
      </c>
      <c r="P93" s="26"/>
      <c r="Q93" s="27">
        <f>E93+H93+K93+O93-P93</f>
        <v>28</v>
      </c>
      <c r="R93" s="5"/>
      <c r="S93" s="5"/>
      <c r="T93" s="5"/>
    </row>
    <row r="94" spans="1:20" ht="16.5" thickBot="1">
      <c r="A94" s="52">
        <v>1</v>
      </c>
      <c r="B94" s="44" t="s">
        <v>122</v>
      </c>
      <c r="C94" s="17">
        <v>1.4</v>
      </c>
      <c r="D94" s="18">
        <v>1.4</v>
      </c>
      <c r="E94" s="30">
        <f>(C94+D94)/2</f>
        <v>1.4</v>
      </c>
      <c r="F94" s="45">
        <v>1.1000000000000001</v>
      </c>
      <c r="G94" s="45">
        <v>1.2</v>
      </c>
      <c r="H94" s="32">
        <f>(F94+G94)/2</f>
        <v>1.1499999999999999</v>
      </c>
      <c r="I94" s="45">
        <v>6.4</v>
      </c>
      <c r="J94" s="45">
        <v>7</v>
      </c>
      <c r="K94" s="33">
        <f>(I94+J94)/2</f>
        <v>6.7</v>
      </c>
      <c r="L94" s="18">
        <v>4.9000000000000004</v>
      </c>
      <c r="M94" s="18">
        <v>5.5</v>
      </c>
      <c r="N94" s="18">
        <v>5.2</v>
      </c>
      <c r="O94" s="32">
        <f>(L94+M94+N94)/3</f>
        <v>5.2</v>
      </c>
      <c r="P94" s="19"/>
      <c r="Q94" s="27">
        <f>E94+H94+K94+O94-P94</f>
        <v>14.45</v>
      </c>
      <c r="R94" s="5"/>
      <c r="S94" s="5"/>
      <c r="T94" s="5"/>
    </row>
    <row r="95" spans="1:20" ht="16.5" thickBot="1">
      <c r="A95" s="52">
        <v>2</v>
      </c>
      <c r="B95" s="44" t="s">
        <v>121</v>
      </c>
      <c r="C95" s="17">
        <v>2.4</v>
      </c>
      <c r="D95" s="18">
        <v>2.4</v>
      </c>
      <c r="E95" s="30">
        <f>(C95+D95)/2</f>
        <v>2.4</v>
      </c>
      <c r="F95" s="45">
        <v>0.4</v>
      </c>
      <c r="G95" s="45">
        <v>0.3</v>
      </c>
      <c r="H95" s="32">
        <f>(F95+G95)/2</f>
        <v>0.35</v>
      </c>
      <c r="I95" s="45">
        <v>5.8</v>
      </c>
      <c r="J95" s="45">
        <v>6.4</v>
      </c>
      <c r="K95" s="33">
        <f>(I95+J95)/2</f>
        <v>6.1</v>
      </c>
      <c r="L95" s="18">
        <v>4.9000000000000004</v>
      </c>
      <c r="M95" s="18">
        <v>4.3</v>
      </c>
      <c r="N95" s="18">
        <v>4.8</v>
      </c>
      <c r="O95" s="32">
        <f>(L95+M95+N95)/3</f>
        <v>4.666666666666667</v>
      </c>
      <c r="P95" s="19">
        <v>0.6</v>
      </c>
      <c r="Q95" s="27">
        <f>E95+H95+K95+O95-P95</f>
        <v>12.916666666666666</v>
      </c>
      <c r="R95" s="5"/>
      <c r="S95" s="5"/>
      <c r="T95" s="5"/>
    </row>
    <row r="97" spans="1:20" ht="21" thickBot="1">
      <c r="A97" s="97" t="s">
        <v>123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</row>
    <row r="98" spans="1:20" ht="16.5" thickBot="1">
      <c r="B98" s="98" t="s">
        <v>0</v>
      </c>
      <c r="C98" s="100" t="s">
        <v>124</v>
      </c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5"/>
      <c r="S98" s="5"/>
      <c r="T98" s="5"/>
    </row>
    <row r="99" spans="1:20" ht="15.75" thickBot="1">
      <c r="B99" s="99"/>
      <c r="C99" s="13" t="s">
        <v>11</v>
      </c>
      <c r="D99" s="14" t="s">
        <v>13</v>
      </c>
      <c r="E99" s="31" t="s">
        <v>20</v>
      </c>
      <c r="F99" s="31" t="s">
        <v>14</v>
      </c>
      <c r="G99" s="31" t="s">
        <v>12</v>
      </c>
      <c r="H99" s="14" t="s">
        <v>21</v>
      </c>
      <c r="I99" s="14" t="s">
        <v>6</v>
      </c>
      <c r="J99" s="14" t="s">
        <v>7</v>
      </c>
      <c r="K99" s="14" t="s">
        <v>23</v>
      </c>
      <c r="L99" s="14" t="s">
        <v>8</v>
      </c>
      <c r="M99" s="14" t="s">
        <v>9</v>
      </c>
      <c r="N99" s="14" t="s">
        <v>10</v>
      </c>
      <c r="O99" s="31" t="s">
        <v>24</v>
      </c>
      <c r="P99" s="15" t="s">
        <v>2</v>
      </c>
      <c r="Q99" s="16" t="s">
        <v>3</v>
      </c>
      <c r="R99" s="5"/>
      <c r="S99" s="5"/>
      <c r="T99" s="5"/>
    </row>
    <row r="100" spans="1:20" ht="15.75" thickBot="1">
      <c r="A100" s="28"/>
      <c r="B100" s="25" t="s">
        <v>15</v>
      </c>
      <c r="C100" s="29">
        <v>4</v>
      </c>
      <c r="D100" s="30">
        <v>4</v>
      </c>
      <c r="E100" s="30">
        <f>(C100+D100)/2</f>
        <v>4</v>
      </c>
      <c r="F100" s="30">
        <v>4</v>
      </c>
      <c r="G100" s="23">
        <v>4</v>
      </c>
      <c r="H100" s="32">
        <f>(F100+G100)/2</f>
        <v>4</v>
      </c>
      <c r="I100" s="24">
        <v>10</v>
      </c>
      <c r="J100" s="24">
        <v>10</v>
      </c>
      <c r="K100" s="24">
        <v>10</v>
      </c>
      <c r="L100" s="30">
        <v>10</v>
      </c>
      <c r="M100" s="30">
        <v>10</v>
      </c>
      <c r="N100" s="30">
        <v>10</v>
      </c>
      <c r="O100" s="32">
        <f>(L100+M100+N100)/3</f>
        <v>10</v>
      </c>
      <c r="P100" s="26"/>
      <c r="Q100" s="27">
        <f>E100+H100+K100+O100-P100</f>
        <v>28</v>
      </c>
      <c r="R100" s="5"/>
      <c r="S100" s="5"/>
      <c r="T100" s="5"/>
    </row>
    <row r="101" spans="1:20" ht="16.5" thickBot="1">
      <c r="A101" s="52">
        <v>1</v>
      </c>
      <c r="B101" s="44" t="s">
        <v>125</v>
      </c>
      <c r="C101" s="17">
        <v>2.1</v>
      </c>
      <c r="D101" s="18">
        <v>2.1</v>
      </c>
      <c r="E101" s="30">
        <f>(C101+D101)/2</f>
        <v>2.1</v>
      </c>
      <c r="F101" s="45">
        <v>0.4</v>
      </c>
      <c r="G101" s="45">
        <v>0.5</v>
      </c>
      <c r="H101" s="32">
        <f t="shared" ref="H101" si="33">(F101+G101)/2</f>
        <v>0.45</v>
      </c>
      <c r="I101" s="45">
        <v>6.1</v>
      </c>
      <c r="J101" s="45">
        <v>6.6</v>
      </c>
      <c r="K101" s="33">
        <f>(I101+J101)/2</f>
        <v>6.35</v>
      </c>
      <c r="L101" s="18">
        <v>2.4</v>
      </c>
      <c r="M101" s="18">
        <v>2.5</v>
      </c>
      <c r="N101" s="18">
        <v>2.2999999999999998</v>
      </c>
      <c r="O101" s="32">
        <f t="shared" ref="O101" si="34">(L101+M101+N101)/3</f>
        <v>2.4</v>
      </c>
      <c r="P101" s="19"/>
      <c r="Q101" s="27">
        <f t="shared" ref="Q101" si="35">E101+H101+K101+O101-P101</f>
        <v>11.3</v>
      </c>
      <c r="R101" s="5"/>
      <c r="S101" s="5"/>
      <c r="T101" s="5"/>
    </row>
  </sheetData>
  <sheetProtection algorithmName="SHA-512" hashValue="msk6TToSj3j1r7qF3+kIC8b3tStY/8jAVIAeMj3xTizt/mXHi7i3k40HBq5SGrve9Cgp9QpKbZKHLqRAkahnPg==" saltValue="EwS1VRZNImyCStp0plAqCA==" spinCount="100000" sheet="1" objects="1" scenarios="1"/>
  <sortState ref="B94:Q95">
    <sortCondition descending="1" ref="Q94:Q95"/>
  </sortState>
  <mergeCells count="35">
    <mergeCell ref="A97:T97"/>
    <mergeCell ref="B98:B99"/>
    <mergeCell ref="C98:Q98"/>
    <mergeCell ref="A84:T84"/>
    <mergeCell ref="B85:B86"/>
    <mergeCell ref="C85:Q85"/>
    <mergeCell ref="A90:T90"/>
    <mergeCell ref="B91:B92"/>
    <mergeCell ref="C91:Q91"/>
    <mergeCell ref="A69:T69"/>
    <mergeCell ref="B70:B71"/>
    <mergeCell ref="C70:Q70"/>
    <mergeCell ref="A78:T78"/>
    <mergeCell ref="B79:B80"/>
    <mergeCell ref="C79:Q79"/>
    <mergeCell ref="A51:T51"/>
    <mergeCell ref="B53:B54"/>
    <mergeCell ref="C53:Q53"/>
    <mergeCell ref="A60:T60"/>
    <mergeCell ref="B61:B62"/>
    <mergeCell ref="C61:Q61"/>
    <mergeCell ref="A45:T45"/>
    <mergeCell ref="B46:B47"/>
    <mergeCell ref="C46:Q46"/>
    <mergeCell ref="A20:T20"/>
    <mergeCell ref="B21:B22"/>
    <mergeCell ref="C21:Q21"/>
    <mergeCell ref="A35:T35"/>
    <mergeCell ref="B36:B37"/>
    <mergeCell ref="C36:Q36"/>
    <mergeCell ref="A1:AG1"/>
    <mergeCell ref="A3:AG3"/>
    <mergeCell ref="A7:T7"/>
    <mergeCell ref="B8:B9"/>
    <mergeCell ref="C8:Q8"/>
  </mergeCells>
  <phoneticPr fontId="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rstPageNumber="6" orientation="landscape" useFirstPageNumber="1"/>
  <headerFooter alignWithMargins="0">
    <oddFooter>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imposés Poussines</vt:lpstr>
      <vt:lpstr>IP2-P1 - IA+ A3-A2-A4</vt:lpstr>
      <vt:lpstr>IJ3-J4-J5 DJ2-J3-J4-A3 Equipes </vt:lpstr>
      <vt:lpstr>'IJ3-J4-J5 DJ2-J3-J4-A3 Equipes '!Zone_d_impression</vt:lpstr>
      <vt:lpstr>'imposés Poussines'!Zone_d_impression</vt:lpstr>
      <vt:lpstr>'IP2-P1 - IA+ A3-A2-A4'!Zone_d_impression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Sonia</cp:lastModifiedBy>
  <cp:lastPrinted>2019-03-24T18:00:55Z</cp:lastPrinted>
  <dcterms:created xsi:type="dcterms:W3CDTF">2018-04-25T08:43:44Z</dcterms:created>
  <dcterms:modified xsi:type="dcterms:W3CDTF">2019-05-03T09:22:14Z</dcterms:modified>
</cp:coreProperties>
</file>