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2180" windowHeight="9210"/>
  </bookViews>
  <sheets>
    <sheet name="IJ3-IA3CADETTES" sheetId="25" r:id="rId1"/>
    <sheet name="DJ3 - DA3" sheetId="29" r:id="rId2"/>
    <sheet name="EA1" sheetId="30" r:id="rId3"/>
    <sheet name=" EJ3 - EA3 -EA+ - duos - IA3JS" sheetId="32" r:id="rId4"/>
    <sheet name="DJ2-DA1" sheetId="40" r:id="rId5"/>
    <sheet name="EA2-EJ2" sheetId="39" r:id="rId6"/>
    <sheet name="AFED - A+" sheetId="38" r:id="rId7"/>
    <sheet name="IA1" sheetId="34" r:id="rId8"/>
    <sheet name="IJ2" sheetId="33" r:id="rId9"/>
    <sheet name="IA2" sheetId="35" r:id="rId10"/>
  </sheets>
  <definedNames>
    <definedName name="_xlnm.Print_Area" localSheetId="3">' EJ3 - EA3 -EA+ - duos - IA3JS'!$A$1:$AK$46</definedName>
    <definedName name="_xlnm.Print_Area" localSheetId="1">'DJ3 - DA3'!$A$1:$AI$23</definedName>
    <definedName name="_xlnm.Print_Area" localSheetId="0">'IJ3-IA3CADETTES'!$B$1:$AJ$54</definedName>
  </definedNames>
  <calcPr calcId="152511"/>
</workbook>
</file>

<file path=xl/calcChain.xml><?xml version="1.0" encoding="utf-8"?>
<calcChain xmlns="http://schemas.openxmlformats.org/spreadsheetml/2006/main">
  <c r="Q18" i="30"/>
  <c r="O18"/>
  <c r="H18"/>
  <c r="E18"/>
  <c r="Q17"/>
  <c r="O17"/>
  <c r="K17"/>
  <c r="H17"/>
  <c r="E17"/>
  <c r="S24" i="35" l="1"/>
  <c r="V24"/>
  <c r="S17"/>
  <c r="D11"/>
  <c r="Y21" i="34"/>
  <c r="V21"/>
  <c r="P12" i="40"/>
  <c r="N12"/>
  <c r="J12"/>
  <c r="G12"/>
  <c r="D12"/>
  <c r="P11"/>
  <c r="N11"/>
  <c r="J11"/>
  <c r="G11"/>
  <c r="D11"/>
  <c r="P10"/>
  <c r="N10"/>
  <c r="J10"/>
  <c r="G10"/>
  <c r="D10"/>
  <c r="P9"/>
  <c r="J9"/>
  <c r="G9"/>
  <c r="D9"/>
  <c r="P8"/>
  <c r="N8"/>
  <c r="J8"/>
  <c r="G8"/>
  <c r="D8"/>
  <c r="P7"/>
  <c r="N7"/>
  <c r="J7"/>
  <c r="D7"/>
  <c r="P6"/>
  <c r="N6"/>
  <c r="J6"/>
  <c r="G6"/>
  <c r="D6"/>
  <c r="P5"/>
  <c r="N5"/>
  <c r="J5"/>
  <c r="G5"/>
  <c r="D5"/>
  <c r="G11" i="34"/>
  <c r="D15"/>
  <c r="Y20"/>
  <c r="Y13"/>
  <c r="AF28" i="39"/>
  <c r="AG28" s="1"/>
  <c r="AD28"/>
  <c r="Z28"/>
  <c r="W28"/>
  <c r="T28"/>
  <c r="Q28"/>
  <c r="O28"/>
  <c r="K28"/>
  <c r="H28"/>
  <c r="E28"/>
  <c r="AF27"/>
  <c r="AG27" s="1"/>
  <c r="AD27"/>
  <c r="Z27"/>
  <c r="W27"/>
  <c r="Q27"/>
  <c r="O27"/>
  <c r="K27"/>
  <c r="H27"/>
  <c r="E27"/>
  <c r="AF26"/>
  <c r="AG26" s="1"/>
  <c r="AD26"/>
  <c r="Z26"/>
  <c r="W26"/>
  <c r="T26"/>
  <c r="Q26"/>
  <c r="O26"/>
  <c r="K26"/>
  <c r="H26"/>
  <c r="E26"/>
  <c r="AF25"/>
  <c r="AD25"/>
  <c r="Z25"/>
  <c r="W25"/>
  <c r="T25"/>
  <c r="Q25"/>
  <c r="AG25" s="1"/>
  <c r="O25"/>
  <c r="K25"/>
  <c r="H25"/>
  <c r="E25"/>
  <c r="AF24"/>
  <c r="AG24" s="1"/>
  <c r="AD24"/>
  <c r="Z24"/>
  <c r="W24"/>
  <c r="T24"/>
  <c r="Q24"/>
  <c r="O24"/>
  <c r="K24"/>
  <c r="H24"/>
  <c r="E24"/>
  <c r="AF14"/>
  <c r="AD14"/>
  <c r="Z14"/>
  <c r="W14"/>
  <c r="T14"/>
  <c r="Q14"/>
  <c r="O14"/>
  <c r="K14"/>
  <c r="H14"/>
  <c r="E14"/>
  <c r="AF13"/>
  <c r="AG13" s="1"/>
  <c r="AD13"/>
  <c r="Z13"/>
  <c r="W13"/>
  <c r="T13"/>
  <c r="Q13"/>
  <c r="O13"/>
  <c r="K13"/>
  <c r="H13"/>
  <c r="E13"/>
  <c r="AF12"/>
  <c r="AD12"/>
  <c r="Z12"/>
  <c r="W12"/>
  <c r="T12"/>
  <c r="Q12"/>
  <c r="O12"/>
  <c r="K12"/>
  <c r="H12"/>
  <c r="E12"/>
  <c r="AF11"/>
  <c r="AG11" s="1"/>
  <c r="AD11"/>
  <c r="Z11"/>
  <c r="W11"/>
  <c r="T11"/>
  <c r="Q11"/>
  <c r="O11"/>
  <c r="K11"/>
  <c r="H11"/>
  <c r="E11"/>
  <c r="AG12" l="1"/>
  <c r="AG14"/>
  <c r="W14" i="32"/>
  <c r="W19" i="29"/>
  <c r="W17"/>
  <c r="W14"/>
  <c r="W13"/>
  <c r="P20" i="38" l="1"/>
  <c r="N20"/>
  <c r="J20"/>
  <c r="G20"/>
  <c r="D20"/>
  <c r="P18"/>
  <c r="N18"/>
  <c r="J18"/>
  <c r="G18"/>
  <c r="D18"/>
  <c r="P19"/>
  <c r="N19"/>
  <c r="J19"/>
  <c r="G19"/>
  <c r="D19"/>
  <c r="P17"/>
  <c r="N17"/>
  <c r="J17"/>
  <c r="G17"/>
  <c r="D17"/>
  <c r="P16"/>
  <c r="N16"/>
  <c r="J16"/>
  <c r="G16"/>
  <c r="D16"/>
  <c r="P9"/>
  <c r="N9"/>
  <c r="J9"/>
  <c r="G9"/>
  <c r="D9"/>
  <c r="P10"/>
  <c r="N10"/>
  <c r="J10"/>
  <c r="G10"/>
  <c r="D10"/>
  <c r="P8"/>
  <c r="N8"/>
  <c r="J8"/>
  <c r="G8"/>
  <c r="D8"/>
  <c r="S9"/>
  <c r="V9"/>
  <c r="Y9"/>
  <c r="AC9"/>
  <c r="AE9"/>
  <c r="AH9"/>
  <c r="AK9"/>
  <c r="AN9"/>
  <c r="AR9"/>
  <c r="AT9"/>
  <c r="AT10"/>
  <c r="AR10"/>
  <c r="AN10"/>
  <c r="AK10"/>
  <c r="AH10"/>
  <c r="AE10"/>
  <c r="AC10"/>
  <c r="Y10"/>
  <c r="V10"/>
  <c r="S10"/>
  <c r="AT8"/>
  <c r="AR8"/>
  <c r="AN8"/>
  <c r="AK8"/>
  <c r="AH8"/>
  <c r="AE8"/>
  <c r="AC8"/>
  <c r="Y8"/>
  <c r="V8"/>
  <c r="S8"/>
  <c r="D19" i="35"/>
  <c r="G19"/>
  <c r="J19"/>
  <c r="N19"/>
  <c r="P19"/>
  <c r="S19"/>
  <c r="V19"/>
  <c r="Y19"/>
  <c r="AC19"/>
  <c r="AE19"/>
  <c r="D28"/>
  <c r="G28"/>
  <c r="J28"/>
  <c r="N28"/>
  <c r="P28"/>
  <c r="S28"/>
  <c r="V28"/>
  <c r="Y28"/>
  <c r="AC28"/>
  <c r="AE28"/>
  <c r="D31"/>
  <c r="G31"/>
  <c r="J31"/>
  <c r="N31"/>
  <c r="P31"/>
  <c r="S31"/>
  <c r="V31"/>
  <c r="Y31"/>
  <c r="AC31"/>
  <c r="AE31"/>
  <c r="G11"/>
  <c r="J11"/>
  <c r="N11"/>
  <c r="P11"/>
  <c r="S11"/>
  <c r="V11"/>
  <c r="Y11"/>
  <c r="AC11"/>
  <c r="AE11"/>
  <c r="AF11" s="1"/>
  <c r="D25"/>
  <c r="G25"/>
  <c r="J25"/>
  <c r="N25"/>
  <c r="P25"/>
  <c r="S25"/>
  <c r="V25"/>
  <c r="Y25"/>
  <c r="AC25"/>
  <c r="AE25"/>
  <c r="AF25" s="1"/>
  <c r="D27"/>
  <c r="G27"/>
  <c r="J27"/>
  <c r="N27"/>
  <c r="P27"/>
  <c r="S27"/>
  <c r="V27"/>
  <c r="Y27"/>
  <c r="AC27"/>
  <c r="AE27"/>
  <c r="D15"/>
  <c r="G15"/>
  <c r="J15"/>
  <c r="N15"/>
  <c r="P15"/>
  <c r="S15"/>
  <c r="V15"/>
  <c r="Y15"/>
  <c r="AC15"/>
  <c r="AE15"/>
  <c r="D17"/>
  <c r="G17"/>
  <c r="J17"/>
  <c r="N17"/>
  <c r="P17"/>
  <c r="V17"/>
  <c r="Y17"/>
  <c r="AC17"/>
  <c r="AE17"/>
  <c r="AF17" s="1"/>
  <c r="D33"/>
  <c r="G33"/>
  <c r="J33"/>
  <c r="N33"/>
  <c r="P33"/>
  <c r="S33"/>
  <c r="V33"/>
  <c r="Y33"/>
  <c r="AC33"/>
  <c r="AE33"/>
  <c r="AF33" s="1"/>
  <c r="D26"/>
  <c r="G26"/>
  <c r="J26"/>
  <c r="N26"/>
  <c r="P26"/>
  <c r="S26"/>
  <c r="V26"/>
  <c r="Y26"/>
  <c r="AC26"/>
  <c r="AE26"/>
  <c r="D18"/>
  <c r="G18"/>
  <c r="J18"/>
  <c r="N18"/>
  <c r="P18"/>
  <c r="S18"/>
  <c r="V18"/>
  <c r="Y18"/>
  <c r="AC18"/>
  <c r="AE18"/>
  <c r="D24"/>
  <c r="G24"/>
  <c r="J24"/>
  <c r="N24"/>
  <c r="P24"/>
  <c r="Y24"/>
  <c r="AC24"/>
  <c r="AE24"/>
  <c r="AE10"/>
  <c r="AC10"/>
  <c r="Y10"/>
  <c r="V10"/>
  <c r="S10"/>
  <c r="P10"/>
  <c r="N10"/>
  <c r="J10"/>
  <c r="G10"/>
  <c r="D10"/>
  <c r="AE32"/>
  <c r="AF32" s="1"/>
  <c r="AC32"/>
  <c r="Y32"/>
  <c r="V32"/>
  <c r="S32"/>
  <c r="P32"/>
  <c r="N32"/>
  <c r="J32"/>
  <c r="G32"/>
  <c r="D32"/>
  <c r="AE21"/>
  <c r="AC21"/>
  <c r="Y21"/>
  <c r="V21"/>
  <c r="S21"/>
  <c r="P21"/>
  <c r="N21"/>
  <c r="J21"/>
  <c r="G21"/>
  <c r="D21"/>
  <c r="AE14"/>
  <c r="AC14"/>
  <c r="Y14"/>
  <c r="V14"/>
  <c r="S14"/>
  <c r="P14"/>
  <c r="N14"/>
  <c r="J14"/>
  <c r="G14"/>
  <c r="D14"/>
  <c r="AE20"/>
  <c r="AC20"/>
  <c r="Y20"/>
  <c r="V20"/>
  <c r="S20"/>
  <c r="P20"/>
  <c r="N20"/>
  <c r="J20"/>
  <c r="G20"/>
  <c r="D20"/>
  <c r="AE16"/>
  <c r="AC16"/>
  <c r="Y16"/>
  <c r="V16"/>
  <c r="S16"/>
  <c r="P16"/>
  <c r="N16"/>
  <c r="J16"/>
  <c r="G16"/>
  <c r="D16"/>
  <c r="AE9"/>
  <c r="AC9"/>
  <c r="Y9"/>
  <c r="V9"/>
  <c r="S9"/>
  <c r="P9"/>
  <c r="N9"/>
  <c r="J9"/>
  <c r="G9"/>
  <c r="D9"/>
  <c r="AE12"/>
  <c r="AC12"/>
  <c r="Y12"/>
  <c r="V12"/>
  <c r="S12"/>
  <c r="P12"/>
  <c r="N12"/>
  <c r="J12"/>
  <c r="G12"/>
  <c r="D12"/>
  <c r="AE22"/>
  <c r="AC22"/>
  <c r="Y22"/>
  <c r="V22"/>
  <c r="S22"/>
  <c r="P22"/>
  <c r="N22"/>
  <c r="J22"/>
  <c r="G22"/>
  <c r="D22"/>
  <c r="AE29"/>
  <c r="AC29"/>
  <c r="Y29"/>
  <c r="V29"/>
  <c r="S29"/>
  <c r="P29"/>
  <c r="N29"/>
  <c r="J29"/>
  <c r="G29"/>
  <c r="D29"/>
  <c r="AE30"/>
  <c r="AC30"/>
  <c r="Y30"/>
  <c r="V30"/>
  <c r="S30"/>
  <c r="P30"/>
  <c r="N30"/>
  <c r="J30"/>
  <c r="G30"/>
  <c r="D30"/>
  <c r="AE23"/>
  <c r="AC23"/>
  <c r="Y23"/>
  <c r="V23"/>
  <c r="S23"/>
  <c r="P23"/>
  <c r="N23"/>
  <c r="J23"/>
  <c r="G23"/>
  <c r="D23"/>
  <c r="AE13"/>
  <c r="AC13"/>
  <c r="Y13"/>
  <c r="V13"/>
  <c r="S13"/>
  <c r="P13"/>
  <c r="N13"/>
  <c r="J13"/>
  <c r="G13"/>
  <c r="D13"/>
  <c r="AE8"/>
  <c r="AC8"/>
  <c r="Y8"/>
  <c r="V8"/>
  <c r="P8"/>
  <c r="N8"/>
  <c r="J8"/>
  <c r="G8"/>
  <c r="D8"/>
  <c r="AE21" i="34"/>
  <c r="AC21"/>
  <c r="S21"/>
  <c r="P21"/>
  <c r="N21"/>
  <c r="J21"/>
  <c r="G21"/>
  <c r="D21"/>
  <c r="AE12"/>
  <c r="AC12"/>
  <c r="Y12"/>
  <c r="V12"/>
  <c r="S12"/>
  <c r="P12"/>
  <c r="N12"/>
  <c r="J12"/>
  <c r="G12"/>
  <c r="D12"/>
  <c r="AE18"/>
  <c r="AC18"/>
  <c r="Y18"/>
  <c r="V18"/>
  <c r="S18"/>
  <c r="P18"/>
  <c r="N18"/>
  <c r="J18"/>
  <c r="G18"/>
  <c r="D18"/>
  <c r="AE16"/>
  <c r="AC16"/>
  <c r="Y16"/>
  <c r="V16"/>
  <c r="S16"/>
  <c r="P16"/>
  <c r="N16"/>
  <c r="J16"/>
  <c r="G16"/>
  <c r="D16"/>
  <c r="AE9"/>
  <c r="AC9"/>
  <c r="Y9"/>
  <c r="V9"/>
  <c r="S9"/>
  <c r="P9"/>
  <c r="N9"/>
  <c r="J9"/>
  <c r="G9"/>
  <c r="D9"/>
  <c r="AE20"/>
  <c r="AC20"/>
  <c r="V20"/>
  <c r="S20"/>
  <c r="P20"/>
  <c r="N20"/>
  <c r="J20"/>
  <c r="G20"/>
  <c r="D20"/>
  <c r="AE13"/>
  <c r="AC13"/>
  <c r="V13"/>
  <c r="S13"/>
  <c r="P13"/>
  <c r="N13"/>
  <c r="J13"/>
  <c r="G13"/>
  <c r="D13"/>
  <c r="AE17"/>
  <c r="AC17"/>
  <c r="Y17"/>
  <c r="V17"/>
  <c r="S17"/>
  <c r="P17"/>
  <c r="N17"/>
  <c r="J17"/>
  <c r="G17"/>
  <c r="D17"/>
  <c r="AE10"/>
  <c r="AC10"/>
  <c r="Y10"/>
  <c r="V10"/>
  <c r="S10"/>
  <c r="P10"/>
  <c r="N10"/>
  <c r="J10"/>
  <c r="G10"/>
  <c r="D10"/>
  <c r="AE14"/>
  <c r="AC14"/>
  <c r="Y14"/>
  <c r="V14"/>
  <c r="S14"/>
  <c r="P14"/>
  <c r="N14"/>
  <c r="J14"/>
  <c r="G14"/>
  <c r="D14"/>
  <c r="AE11"/>
  <c r="AC11"/>
  <c r="Y11"/>
  <c r="V11"/>
  <c r="S11"/>
  <c r="P11"/>
  <c r="N11"/>
  <c r="J11"/>
  <c r="D11"/>
  <c r="AE19"/>
  <c r="AC19"/>
  <c r="Y19"/>
  <c r="V19"/>
  <c r="S19"/>
  <c r="P19"/>
  <c r="N19"/>
  <c r="J19"/>
  <c r="G19"/>
  <c r="D19"/>
  <c r="AE15"/>
  <c r="AC15"/>
  <c r="Y15"/>
  <c r="V15"/>
  <c r="S15"/>
  <c r="P15"/>
  <c r="N15"/>
  <c r="J15"/>
  <c r="G15"/>
  <c r="AE8"/>
  <c r="AC8"/>
  <c r="Y8"/>
  <c r="V8"/>
  <c r="S8"/>
  <c r="P8"/>
  <c r="N8"/>
  <c r="J8"/>
  <c r="G8"/>
  <c r="D8"/>
  <c r="D16" i="33"/>
  <c r="G16"/>
  <c r="J16"/>
  <c r="N16"/>
  <c r="P16"/>
  <c r="S16"/>
  <c r="V16"/>
  <c r="Y16"/>
  <c r="AC16"/>
  <c r="AE16"/>
  <c r="D17"/>
  <c r="G17"/>
  <c r="J17"/>
  <c r="N17"/>
  <c r="P17"/>
  <c r="S17"/>
  <c r="V17"/>
  <c r="Y17"/>
  <c r="AC17"/>
  <c r="AE17"/>
  <c r="D12"/>
  <c r="G12"/>
  <c r="J12"/>
  <c r="N12"/>
  <c r="P12"/>
  <c r="S12"/>
  <c r="V12"/>
  <c r="Y12"/>
  <c r="AC12"/>
  <c r="AE12"/>
  <c r="D9"/>
  <c r="G9"/>
  <c r="J9"/>
  <c r="N9"/>
  <c r="P9"/>
  <c r="S9"/>
  <c r="V9"/>
  <c r="Y9"/>
  <c r="AC9"/>
  <c r="AE9"/>
  <c r="D19"/>
  <c r="G19"/>
  <c r="J19"/>
  <c r="N19"/>
  <c r="P19"/>
  <c r="S19"/>
  <c r="V19"/>
  <c r="Y19"/>
  <c r="AC19"/>
  <c r="AE19"/>
  <c r="D21"/>
  <c r="G21"/>
  <c r="J21"/>
  <c r="N21"/>
  <c r="P21"/>
  <c r="S21"/>
  <c r="V21"/>
  <c r="Y21"/>
  <c r="AC21"/>
  <c r="AE21"/>
  <c r="D13"/>
  <c r="G13"/>
  <c r="J13"/>
  <c r="N13"/>
  <c r="P13"/>
  <c r="V13"/>
  <c r="Y13"/>
  <c r="AC13"/>
  <c r="AE13"/>
  <c r="D20"/>
  <c r="G20"/>
  <c r="J20"/>
  <c r="N20"/>
  <c r="P20"/>
  <c r="S20"/>
  <c r="Y20"/>
  <c r="AC20"/>
  <c r="AE20"/>
  <c r="AF20" s="1"/>
  <c r="D11"/>
  <c r="G11"/>
  <c r="J11"/>
  <c r="N11"/>
  <c r="P11"/>
  <c r="S11"/>
  <c r="V11"/>
  <c r="AC11"/>
  <c r="AE11"/>
  <c r="D18"/>
  <c r="G18"/>
  <c r="J18"/>
  <c r="N18"/>
  <c r="P18"/>
  <c r="S18"/>
  <c r="V18"/>
  <c r="Y18"/>
  <c r="AE18"/>
  <c r="AF18" s="1"/>
  <c r="D10"/>
  <c r="G10"/>
  <c r="J10"/>
  <c r="N10"/>
  <c r="P10"/>
  <c r="S10"/>
  <c r="V10"/>
  <c r="Y10"/>
  <c r="AC10"/>
  <c r="AE10"/>
  <c r="D15"/>
  <c r="G15"/>
  <c r="J15"/>
  <c r="N15"/>
  <c r="P15"/>
  <c r="S15"/>
  <c r="V15"/>
  <c r="Y15"/>
  <c r="AC15"/>
  <c r="AE15"/>
  <c r="AE14"/>
  <c r="AC14"/>
  <c r="Y14"/>
  <c r="V14"/>
  <c r="S14"/>
  <c r="P14"/>
  <c r="N14"/>
  <c r="J14"/>
  <c r="G14"/>
  <c r="D14"/>
  <c r="AE8"/>
  <c r="AC8"/>
  <c r="Y8"/>
  <c r="V8"/>
  <c r="S8"/>
  <c r="P8"/>
  <c r="N8"/>
  <c r="J8"/>
  <c r="G8"/>
  <c r="D8"/>
  <c r="AI33" i="32"/>
  <c r="AG33"/>
  <c r="AC33"/>
  <c r="Z33"/>
  <c r="W33"/>
  <c r="AI35"/>
  <c r="AG35"/>
  <c r="AC35"/>
  <c r="Z35"/>
  <c r="W35"/>
  <c r="AI30"/>
  <c r="AG30"/>
  <c r="AC30"/>
  <c r="Z30"/>
  <c r="W30"/>
  <c r="AI28"/>
  <c r="AG28"/>
  <c r="AC28"/>
  <c r="Z28"/>
  <c r="W28"/>
  <c r="AI31"/>
  <c r="AG31"/>
  <c r="AC31"/>
  <c r="Z31"/>
  <c r="W31"/>
  <c r="AI27"/>
  <c r="AG27"/>
  <c r="AC27"/>
  <c r="Z27"/>
  <c r="W27"/>
  <c r="AI26"/>
  <c r="AG26"/>
  <c r="AC26"/>
  <c r="Z26"/>
  <c r="W26"/>
  <c r="AI25"/>
  <c r="AG25"/>
  <c r="AC25"/>
  <c r="Z25"/>
  <c r="W25"/>
  <c r="AI34"/>
  <c r="AG34"/>
  <c r="AC34"/>
  <c r="Z34"/>
  <c r="W34"/>
  <c r="AI32"/>
  <c r="AG32"/>
  <c r="AC32"/>
  <c r="Z32"/>
  <c r="W32"/>
  <c r="AI29"/>
  <c r="AG29"/>
  <c r="AC29"/>
  <c r="Z29"/>
  <c r="W29"/>
  <c r="AI24"/>
  <c r="AG24"/>
  <c r="AC24"/>
  <c r="Z24"/>
  <c r="W24"/>
  <c r="E44"/>
  <c r="H44"/>
  <c r="K44"/>
  <c r="O44"/>
  <c r="Q44"/>
  <c r="Q45"/>
  <c r="O45"/>
  <c r="K45"/>
  <c r="H45"/>
  <c r="E45"/>
  <c r="Q43"/>
  <c r="O43"/>
  <c r="K43"/>
  <c r="W13"/>
  <c r="Z13"/>
  <c r="AC13"/>
  <c r="AG13"/>
  <c r="AI13"/>
  <c r="Z14"/>
  <c r="AC14"/>
  <c r="AG14"/>
  <c r="AI14"/>
  <c r="E12"/>
  <c r="H12"/>
  <c r="K12"/>
  <c r="O12"/>
  <c r="Q12"/>
  <c r="E21"/>
  <c r="H21"/>
  <c r="K21"/>
  <c r="O21"/>
  <c r="Q21"/>
  <c r="Q36"/>
  <c r="O36"/>
  <c r="K36"/>
  <c r="H36"/>
  <c r="E36"/>
  <c r="Q35"/>
  <c r="O35"/>
  <c r="K35"/>
  <c r="Q28"/>
  <c r="O28"/>
  <c r="K28"/>
  <c r="H28"/>
  <c r="E28"/>
  <c r="Q27"/>
  <c r="O27"/>
  <c r="K27"/>
  <c r="AI18"/>
  <c r="AG18"/>
  <c r="AC18"/>
  <c r="Z18"/>
  <c r="W18"/>
  <c r="AI12"/>
  <c r="AG12"/>
  <c r="AC12"/>
  <c r="Z12"/>
  <c r="W12"/>
  <c r="AI15"/>
  <c r="AG15"/>
  <c r="AC15"/>
  <c r="Z15"/>
  <c r="W15"/>
  <c r="AI17"/>
  <c r="AG17"/>
  <c r="AC17"/>
  <c r="Z17"/>
  <c r="W17"/>
  <c r="AI16"/>
  <c r="AG16"/>
  <c r="AC16"/>
  <c r="Z16"/>
  <c r="W16"/>
  <c r="AI11"/>
  <c r="AG11"/>
  <c r="AC11"/>
  <c r="Z11"/>
  <c r="W11"/>
  <c r="Q19"/>
  <c r="O19"/>
  <c r="K19"/>
  <c r="H19"/>
  <c r="E19"/>
  <c r="Q17"/>
  <c r="O17"/>
  <c r="K17"/>
  <c r="H17"/>
  <c r="E17"/>
  <c r="Q18"/>
  <c r="O18"/>
  <c r="K18"/>
  <c r="H18"/>
  <c r="E18"/>
  <c r="Q13"/>
  <c r="O13"/>
  <c r="K13"/>
  <c r="H13"/>
  <c r="E13"/>
  <c r="Q16"/>
  <c r="O16"/>
  <c r="K16"/>
  <c r="H16"/>
  <c r="E16"/>
  <c r="Q15"/>
  <c r="O15"/>
  <c r="K15"/>
  <c r="H15"/>
  <c r="E15"/>
  <c r="Q20"/>
  <c r="O20"/>
  <c r="K20"/>
  <c r="H20"/>
  <c r="E20"/>
  <c r="Q14"/>
  <c r="O14"/>
  <c r="K14"/>
  <c r="H14"/>
  <c r="E14"/>
  <c r="Q11"/>
  <c r="O11"/>
  <c r="K11"/>
  <c r="H11"/>
  <c r="E11"/>
  <c r="AG11" i="30"/>
  <c r="AF12"/>
  <c r="AD12"/>
  <c r="Z12"/>
  <c r="W12"/>
  <c r="T12"/>
  <c r="AF11"/>
  <c r="AD11"/>
  <c r="Z11"/>
  <c r="W11"/>
  <c r="T11"/>
  <c r="Q12"/>
  <c r="AG12" s="1"/>
  <c r="O12"/>
  <c r="O11"/>
  <c r="K12"/>
  <c r="K11"/>
  <c r="H12"/>
  <c r="H11"/>
  <c r="E12"/>
  <c r="E11"/>
  <c r="Q11"/>
  <c r="W12" i="29"/>
  <c r="Z12"/>
  <c r="AC12"/>
  <c r="AG12"/>
  <c r="AI12"/>
  <c r="AI19"/>
  <c r="AG19"/>
  <c r="AC19"/>
  <c r="Z19"/>
  <c r="AI17"/>
  <c r="AG17"/>
  <c r="AC17"/>
  <c r="Z17"/>
  <c r="AI14"/>
  <c r="AG14"/>
  <c r="AC14"/>
  <c r="Z14"/>
  <c r="AI18"/>
  <c r="AG18"/>
  <c r="AC18"/>
  <c r="Z18"/>
  <c r="W18"/>
  <c r="AI20"/>
  <c r="AG20"/>
  <c r="AC20"/>
  <c r="Z20"/>
  <c r="W20"/>
  <c r="AI13"/>
  <c r="AG13"/>
  <c r="AC13"/>
  <c r="Z13"/>
  <c r="AI21"/>
  <c r="AG21"/>
  <c r="AC21"/>
  <c r="Z21"/>
  <c r="W21"/>
  <c r="AI16"/>
  <c r="AG16"/>
  <c r="AC16"/>
  <c r="Z16"/>
  <c r="W16"/>
  <c r="AI15"/>
  <c r="AG15"/>
  <c r="AC15"/>
  <c r="Z15"/>
  <c r="W15"/>
  <c r="AI11"/>
  <c r="AG11"/>
  <c r="AC11"/>
  <c r="Z11"/>
  <c r="W11"/>
  <c r="E16"/>
  <c r="H16"/>
  <c r="K16"/>
  <c r="O16"/>
  <c r="Q16"/>
  <c r="E19"/>
  <c r="H19"/>
  <c r="K19"/>
  <c r="O19"/>
  <c r="Q19"/>
  <c r="E17"/>
  <c r="H17"/>
  <c r="K17"/>
  <c r="O17"/>
  <c r="Q17"/>
  <c r="E14"/>
  <c r="H14"/>
  <c r="K14"/>
  <c r="O14"/>
  <c r="Q14"/>
  <c r="Q12"/>
  <c r="O12"/>
  <c r="K12"/>
  <c r="H12"/>
  <c r="E12"/>
  <c r="Q11"/>
  <c r="O11"/>
  <c r="K11"/>
  <c r="H11"/>
  <c r="E11"/>
  <c r="Q18"/>
  <c r="O18"/>
  <c r="K18"/>
  <c r="H18"/>
  <c r="E18"/>
  <c r="Q21"/>
  <c r="O21"/>
  <c r="K21"/>
  <c r="H21"/>
  <c r="E21"/>
  <c r="Q23"/>
  <c r="O23"/>
  <c r="K23"/>
  <c r="H23"/>
  <c r="E23"/>
  <c r="Q10"/>
  <c r="O10"/>
  <c r="K10"/>
  <c r="H10"/>
  <c r="E10"/>
  <c r="Q22"/>
  <c r="O22"/>
  <c r="K22"/>
  <c r="H22"/>
  <c r="E22"/>
  <c r="Q20"/>
  <c r="O20"/>
  <c r="K20"/>
  <c r="H20"/>
  <c r="E20"/>
  <c r="Q15"/>
  <c r="O15"/>
  <c r="K15"/>
  <c r="H15"/>
  <c r="E15"/>
  <c r="Q13"/>
  <c r="O13"/>
  <c r="K13"/>
  <c r="H13"/>
  <c r="E13"/>
  <c r="Q9"/>
  <c r="O9"/>
  <c r="K9"/>
  <c r="H9"/>
  <c r="E9"/>
  <c r="W43" i="25"/>
  <c r="Z43"/>
  <c r="AC43"/>
  <c r="AG43"/>
  <c r="AI43"/>
  <c r="W44"/>
  <c r="Z44"/>
  <c r="AC44"/>
  <c r="AG44"/>
  <c r="AI44"/>
  <c r="W46"/>
  <c r="Z46"/>
  <c r="AC46"/>
  <c r="AG46"/>
  <c r="AI46"/>
  <c r="AI14"/>
  <c r="AG14"/>
  <c r="AC14"/>
  <c r="Z14"/>
  <c r="W14"/>
  <c r="AI30"/>
  <c r="AG30"/>
  <c r="AC30"/>
  <c r="Z30"/>
  <c r="W30"/>
  <c r="AI27"/>
  <c r="AG27"/>
  <c r="AC27"/>
  <c r="Z27"/>
  <c r="W27"/>
  <c r="AI26"/>
  <c r="AG26"/>
  <c r="AC26"/>
  <c r="Z26"/>
  <c r="W26"/>
  <c r="AI20"/>
  <c r="AG20"/>
  <c r="AC20"/>
  <c r="Z20"/>
  <c r="W20"/>
  <c r="AI17"/>
  <c r="AG17"/>
  <c r="AC17"/>
  <c r="Z17"/>
  <c r="W17"/>
  <c r="AI11"/>
  <c r="AG11"/>
  <c r="AC11"/>
  <c r="Z11"/>
  <c r="W11"/>
  <c r="AI23"/>
  <c r="AG23"/>
  <c r="AC23"/>
  <c r="Z23"/>
  <c r="W23"/>
  <c r="AI28"/>
  <c r="AG28"/>
  <c r="AC28"/>
  <c r="Z28"/>
  <c r="W28"/>
  <c r="AI18"/>
  <c r="AG18"/>
  <c r="AC18"/>
  <c r="Z18"/>
  <c r="W18"/>
  <c r="AI25"/>
  <c r="AG25"/>
  <c r="AC25"/>
  <c r="Z25"/>
  <c r="W25"/>
  <c r="AI22"/>
  <c r="AG22"/>
  <c r="AC22"/>
  <c r="Z22"/>
  <c r="W22"/>
  <c r="AI19"/>
  <c r="AG19"/>
  <c r="AC19"/>
  <c r="Z19"/>
  <c r="W19"/>
  <c r="AI21"/>
  <c r="AG21"/>
  <c r="AC21"/>
  <c r="Z21"/>
  <c r="W21"/>
  <c r="AI15"/>
  <c r="AG15"/>
  <c r="AC15"/>
  <c r="Z15"/>
  <c r="W15"/>
  <c r="AI13"/>
  <c r="AG13"/>
  <c r="AC13"/>
  <c r="Z13"/>
  <c r="W13"/>
  <c r="AI12"/>
  <c r="AG12"/>
  <c r="AC12"/>
  <c r="Z12"/>
  <c r="W12"/>
  <c r="AI29"/>
  <c r="AG29"/>
  <c r="AC29"/>
  <c r="Z29"/>
  <c r="W29"/>
  <c r="AI24"/>
  <c r="AG24"/>
  <c r="AC24"/>
  <c r="Z24"/>
  <c r="W24"/>
  <c r="AI16"/>
  <c r="AG16"/>
  <c r="AC16"/>
  <c r="Z16"/>
  <c r="W16"/>
  <c r="AI10"/>
  <c r="AG10"/>
  <c r="AC10"/>
  <c r="Z10"/>
  <c r="W10"/>
  <c r="Q37"/>
  <c r="Q12"/>
  <c r="O37"/>
  <c r="K37"/>
  <c r="H37"/>
  <c r="E37"/>
  <c r="Q33"/>
  <c r="Q31"/>
  <c r="Q13"/>
  <c r="Q41"/>
  <c r="Q23"/>
  <c r="Q14"/>
  <c r="Q25"/>
  <c r="Q19"/>
  <c r="Q17"/>
  <c r="O33"/>
  <c r="O31"/>
  <c r="O13"/>
  <c r="O41"/>
  <c r="O23"/>
  <c r="O14"/>
  <c r="O25"/>
  <c r="O19"/>
  <c r="O17"/>
  <c r="O12"/>
  <c r="K33"/>
  <c r="K31"/>
  <c r="K13"/>
  <c r="K41"/>
  <c r="K23"/>
  <c r="K14"/>
  <c r="K25"/>
  <c r="K19"/>
  <c r="K17"/>
  <c r="K12"/>
  <c r="H33"/>
  <c r="H31"/>
  <c r="H13"/>
  <c r="H41"/>
  <c r="H23"/>
  <c r="H14"/>
  <c r="H25"/>
  <c r="H19"/>
  <c r="H17"/>
  <c r="H12"/>
  <c r="E33"/>
  <c r="E31"/>
  <c r="E13"/>
  <c r="E41"/>
  <c r="E23"/>
  <c r="E14"/>
  <c r="E25"/>
  <c r="E19"/>
  <c r="E17"/>
  <c r="E12"/>
  <c r="AF24" i="35" l="1"/>
  <c r="AF18"/>
  <c r="AF26"/>
  <c r="AF15"/>
  <c r="AF27"/>
  <c r="AF31"/>
  <c r="AF28"/>
  <c r="AF19"/>
  <c r="AF14"/>
  <c r="AF10"/>
  <c r="AF21"/>
  <c r="AF29"/>
  <c r="AF16"/>
  <c r="AF20"/>
  <c r="AF9"/>
  <c r="AF23"/>
  <c r="AF22"/>
  <c r="AF30"/>
  <c r="AF12"/>
  <c r="AF13"/>
  <c r="AF15" i="33"/>
  <c r="AF10"/>
  <c r="AF11"/>
  <c r="AF13"/>
  <c r="AF21"/>
  <c r="AF16"/>
  <c r="AF9"/>
  <c r="AF19"/>
  <c r="AF12"/>
  <c r="AF17"/>
  <c r="AF18" i="34"/>
  <c r="AF21"/>
  <c r="AF9"/>
  <c r="AF12"/>
  <c r="AF16"/>
  <c r="AF10"/>
  <c r="AF20"/>
  <c r="AF11"/>
  <c r="AF15"/>
  <c r="AF17"/>
  <c r="AF19"/>
  <c r="AF14"/>
  <c r="AF13"/>
  <c r="AU8" i="38"/>
  <c r="AU9"/>
  <c r="AU10"/>
  <c r="AF8" i="35"/>
  <c r="AF8" i="34"/>
  <c r="AF8" i="33"/>
  <c r="AF14"/>
  <c r="AG39" i="25"/>
  <c r="AG38"/>
  <c r="AG45"/>
  <c r="AG37"/>
  <c r="AG41"/>
  <c r="AG40"/>
  <c r="AG42"/>
  <c r="AG36"/>
  <c r="O28"/>
  <c r="O29"/>
  <c r="O36"/>
  <c r="O39"/>
  <c r="O24"/>
  <c r="O16"/>
  <c r="O27"/>
  <c r="O26"/>
  <c r="O18"/>
  <c r="O40"/>
  <c r="O15"/>
  <c r="O11"/>
  <c r="O20"/>
  <c r="O35"/>
  <c r="O38"/>
  <c r="O34"/>
  <c r="O30"/>
  <c r="O32"/>
  <c r="O22"/>
  <c r="O21"/>
  <c r="O10"/>
  <c r="AC39"/>
  <c r="AC38"/>
  <c r="AC45"/>
  <c r="AC37"/>
  <c r="AC41"/>
  <c r="AC40"/>
  <c r="AC42"/>
  <c r="AC36"/>
  <c r="K21"/>
  <c r="K22"/>
  <c r="K32"/>
  <c r="K30"/>
  <c r="K34"/>
  <c r="K38"/>
  <c r="K35"/>
  <c r="K20"/>
  <c r="K11"/>
  <c r="K15"/>
  <c r="K40"/>
  <c r="K18"/>
  <c r="K26"/>
  <c r="K27"/>
  <c r="K16"/>
  <c r="K24"/>
  <c r="K39"/>
  <c r="K36"/>
  <c r="K29"/>
  <c r="K28"/>
  <c r="K10"/>
  <c r="Z39"/>
  <c r="Z38"/>
  <c r="Z45"/>
  <c r="Z37"/>
  <c r="Z41"/>
  <c r="Z40"/>
  <c r="Z42"/>
  <c r="Z36"/>
  <c r="H28"/>
  <c r="H29"/>
  <c r="H36"/>
  <c r="H39"/>
  <c r="H24"/>
  <c r="H16"/>
  <c r="H27"/>
  <c r="H26"/>
  <c r="H18"/>
  <c r="H40"/>
  <c r="H15"/>
  <c r="H11"/>
  <c r="H20"/>
  <c r="H35"/>
  <c r="H38"/>
  <c r="H34"/>
  <c r="H30"/>
  <c r="H32"/>
  <c r="H22"/>
  <c r="H21"/>
  <c r="H10"/>
  <c r="W39"/>
  <c r="W38"/>
  <c r="W45"/>
  <c r="W37"/>
  <c r="W41"/>
  <c r="W40"/>
  <c r="W42"/>
  <c r="W36"/>
  <c r="E28"/>
  <c r="E29"/>
  <c r="E36"/>
  <c r="E39"/>
  <c r="E24"/>
  <c r="E16"/>
  <c r="E27"/>
  <c r="E26"/>
  <c r="E18"/>
  <c r="E40"/>
  <c r="E15"/>
  <c r="E11"/>
  <c r="E20"/>
  <c r="E35"/>
  <c r="E38"/>
  <c r="E34"/>
  <c r="E30"/>
  <c r="E32"/>
  <c r="E22"/>
  <c r="E21"/>
  <c r="E10"/>
  <c r="AI42"/>
  <c r="AI40"/>
  <c r="AI41"/>
  <c r="AI37"/>
  <c r="AI45"/>
  <c r="AI38"/>
  <c r="AI39"/>
  <c r="AI36"/>
  <c r="Q36"/>
  <c r="Q39"/>
  <c r="Q24"/>
  <c r="Q16"/>
  <c r="Q27"/>
  <c r="Q26"/>
  <c r="Q18"/>
  <c r="Q40"/>
  <c r="Q15"/>
  <c r="Q11"/>
  <c r="Q20"/>
  <c r="Q35"/>
  <c r="Q38"/>
  <c r="Q34"/>
  <c r="Q30"/>
  <c r="Q32"/>
  <c r="Q22"/>
  <c r="Q21"/>
  <c r="Q29"/>
  <c r="Q28"/>
  <c r="Q10"/>
</calcChain>
</file>

<file path=xl/sharedStrings.xml><?xml version="1.0" encoding="utf-8"?>
<sst xmlns="http://schemas.openxmlformats.org/spreadsheetml/2006/main" count="760" uniqueCount="252">
  <si>
    <t>NOM</t>
  </si>
  <si>
    <t>CLUB</t>
  </si>
  <si>
    <t>Massues</t>
  </si>
  <si>
    <t>Total</t>
  </si>
  <si>
    <t>Pén</t>
  </si>
  <si>
    <t>Note</t>
  </si>
  <si>
    <t>Ballon</t>
  </si>
  <si>
    <t>Cerceau</t>
  </si>
  <si>
    <t>A1</t>
  </si>
  <si>
    <t>A2</t>
  </si>
  <si>
    <t>EXE1</t>
  </si>
  <si>
    <t>EXE2</t>
  </si>
  <si>
    <t>EXE3</t>
  </si>
  <si>
    <t>D1a</t>
  </si>
  <si>
    <t>D2b</t>
  </si>
  <si>
    <t>D1b</t>
  </si>
  <si>
    <t>D2a</t>
  </si>
  <si>
    <t>Notes maxi</t>
  </si>
  <si>
    <t>JAAC</t>
  </si>
  <si>
    <t>Ballons</t>
  </si>
  <si>
    <t>RITTAUD manon</t>
  </si>
  <si>
    <t>FEUILLET Flora</t>
  </si>
  <si>
    <t>CHRETIEN Julie</t>
  </si>
  <si>
    <t>FARNIER Clémence</t>
  </si>
  <si>
    <t>GIROUD Léane</t>
  </si>
  <si>
    <t>CHALENCON justine</t>
  </si>
  <si>
    <t>FLAGELLO-PERRIAT Anais</t>
  </si>
  <si>
    <t>LAURENT Lou-Ann</t>
  </si>
  <si>
    <t>PECHARD lou anne</t>
  </si>
  <si>
    <t>PIONCHON Olympe</t>
  </si>
  <si>
    <t>FERNANDES Margot</t>
  </si>
  <si>
    <t>OLAIZ Morgane</t>
  </si>
  <si>
    <t>GOMEZ lisa</t>
  </si>
  <si>
    <t>CAVAGNA Justine</t>
  </si>
  <si>
    <t>MICHEO Pauline</t>
  </si>
  <si>
    <t>GELIN Elsa</t>
  </si>
  <si>
    <t>PORTAL Noémie</t>
  </si>
  <si>
    <t>AUGROS Pauline</t>
  </si>
  <si>
    <t>GUERPILLON marjorie</t>
  </si>
  <si>
    <t>THEISEN EMILIE</t>
  </si>
  <si>
    <t>FREVILLE Justine</t>
  </si>
  <si>
    <t>OFTINGER alys</t>
  </si>
  <si>
    <t>CHALENCON Jade</t>
  </si>
  <si>
    <t>MICHAUX-COQUARD Emeline</t>
  </si>
  <si>
    <t>COLLINET Emma</t>
  </si>
  <si>
    <t>NOM / PRENOM</t>
  </si>
  <si>
    <t>ENSEMBLES JEUNESSES NIVEAU 3</t>
  </si>
  <si>
    <t>LYON RUGY</t>
  </si>
  <si>
    <t>RUBAN BEAUJOLAIS</t>
  </si>
  <si>
    <t>PESD</t>
  </si>
  <si>
    <t>Cerceaux</t>
  </si>
  <si>
    <t>ENSEMBLES AINEES NIVEAU 3</t>
  </si>
  <si>
    <t xml:space="preserve">JEUNESSES MINIMES NIVEAU 3 </t>
  </si>
  <si>
    <t>TOSONI Celia</t>
  </si>
  <si>
    <t>BALLY Eva</t>
  </si>
  <si>
    <t>LAURENCY Aurélia</t>
  </si>
  <si>
    <t>RITTAUD auriane</t>
  </si>
  <si>
    <t>ISAMBERT Manon</t>
  </si>
  <si>
    <t>VERRIERE Cylia</t>
  </si>
  <si>
    <t>ACCETTULLI luna</t>
  </si>
  <si>
    <t>ROBINEAU Clémence</t>
  </si>
  <si>
    <t>GIROUD Licia</t>
  </si>
  <si>
    <t>GENOLET éléna</t>
  </si>
  <si>
    <t>VINCENT Jade</t>
  </si>
  <si>
    <t>CHEMARIN Charlotte</t>
  </si>
  <si>
    <t>COQUARD Satine</t>
  </si>
  <si>
    <t>DUPEUBLE léa</t>
  </si>
  <si>
    <t>GUNERA éléa</t>
  </si>
  <si>
    <t>GRILLET Lucie</t>
  </si>
  <si>
    <t>BEYSSAC Natacha</t>
  </si>
  <si>
    <t>MARCHAL Viktoria</t>
  </si>
  <si>
    <t>GENOLET laureen</t>
  </si>
  <si>
    <t>ALBERTO Agata</t>
  </si>
  <si>
    <t>FORESTIER Emma</t>
  </si>
  <si>
    <t>FRAYSSE Eléa</t>
  </si>
  <si>
    <t xml:space="preserve">JEUNESSES BENJAMINES NIVEAU 3 </t>
  </si>
  <si>
    <t>METZLER Cassandre</t>
  </si>
  <si>
    <t>DE SOUSA Emma</t>
  </si>
  <si>
    <t>THIVOLET Clara</t>
  </si>
  <si>
    <t>REYSSET Margaux</t>
  </si>
  <si>
    <t>HERMANN Elina</t>
  </si>
  <si>
    <t>SOIRA juliette</t>
  </si>
  <si>
    <t>NOMS</t>
  </si>
  <si>
    <t>HENRY - MASSARD</t>
  </si>
  <si>
    <t>MAS - ROCHET</t>
  </si>
  <si>
    <t>AZRIA - FRAYSSE</t>
  </si>
  <si>
    <t>GALVIN - FARNIER</t>
  </si>
  <si>
    <t>FLARY - VACHER</t>
  </si>
  <si>
    <t>CHAKIB - BALLY</t>
  </si>
  <si>
    <t>FORESTIER - GIRIN</t>
  </si>
  <si>
    <t>DUOS JEUNESSES NIVEAU 3</t>
  </si>
  <si>
    <t>Cerceau / Ballon</t>
  </si>
  <si>
    <t>DUOS AINEES NIVEAU 3</t>
  </si>
  <si>
    <t>AUGROS - THEISEN</t>
  </si>
  <si>
    <t>JACOB - JACOB</t>
  </si>
  <si>
    <t>LAURENT - VERDU</t>
  </si>
  <si>
    <t>CADARIO - ZANNIS PEYROT</t>
  </si>
  <si>
    <t>BERLIOZ - FRAYSSE</t>
  </si>
  <si>
    <t>Lyon RUGY</t>
  </si>
  <si>
    <t>GRS C</t>
  </si>
  <si>
    <t>ASIANA SANTOS Naomi</t>
  </si>
  <si>
    <t>TANTET Lilijane</t>
  </si>
  <si>
    <t>D'ALEXANDRIS Chloé</t>
  </si>
  <si>
    <t>GIRARD Eva</t>
  </si>
  <si>
    <t>BAUDRY Bérénice</t>
  </si>
  <si>
    <t>BERARD Pauline</t>
  </si>
  <si>
    <t>MERENDET Lisa</t>
  </si>
  <si>
    <t>CAIX Chloe</t>
  </si>
  <si>
    <t>BOURGUIGNON Mathilde</t>
  </si>
  <si>
    <t>Coupe Petrova</t>
  </si>
  <si>
    <t>St-Etienne - 6 AVRIL 2019</t>
  </si>
  <si>
    <t>AINEES NIVEAU 3 CADETTES</t>
  </si>
  <si>
    <t>GRANGEOT Louna</t>
  </si>
  <si>
    <t>COUDERT Tara</t>
  </si>
  <si>
    <t>LE TALLEC Ness</t>
  </si>
  <si>
    <t>SAN FILIPPO Léa</t>
  </si>
  <si>
    <t>DUGENEST Lucie</t>
  </si>
  <si>
    <t>GIRARD Elise</t>
  </si>
  <si>
    <t>GRIZON Lana</t>
  </si>
  <si>
    <t>LEMIERE Inès</t>
  </si>
  <si>
    <t>BOURGEON Jade</t>
  </si>
  <si>
    <t>ASIANA SANTOS - LIPONNE</t>
  </si>
  <si>
    <t>GIRARD - TANTET</t>
  </si>
  <si>
    <t>JUNG VIDAL - FAURE</t>
  </si>
  <si>
    <t>MARTI - RUSTERHOLTZ</t>
  </si>
  <si>
    <t>BERARD - VAUDEY MONTMAYEUR</t>
  </si>
  <si>
    <t>D'ALEXANDRIS - BOURGEON</t>
  </si>
  <si>
    <t>KARO - BOESDPFLUG</t>
  </si>
  <si>
    <t>CAVAGNA - MARTIN</t>
  </si>
  <si>
    <t>PRUVOT - RILLARDON</t>
  </si>
  <si>
    <t>COUDERT - DUGENEST</t>
  </si>
  <si>
    <t>LE TALLEC - BERARD</t>
  </si>
  <si>
    <t>CHAIX - GRANGEOT</t>
  </si>
  <si>
    <t>ENSEMBLES AINEES NIVEAU 1</t>
  </si>
  <si>
    <t>ENSEMBLES AINEES NIVEAU +</t>
  </si>
  <si>
    <t>Cordes / cerceaux</t>
  </si>
  <si>
    <t>LORETTE</t>
  </si>
  <si>
    <t>DUOS AINEES NIVEAU +</t>
  </si>
  <si>
    <t>Engins libres</t>
  </si>
  <si>
    <t>GRSC 1</t>
  </si>
  <si>
    <t>RB</t>
  </si>
  <si>
    <t>Etoile de M 2</t>
  </si>
  <si>
    <t>GRSC 3</t>
  </si>
  <si>
    <t>Etoile de M 1</t>
  </si>
  <si>
    <t>GRSC 2</t>
  </si>
  <si>
    <t>Vital Gym</t>
  </si>
  <si>
    <t>Graines de Gym</t>
  </si>
  <si>
    <t>Etoile de Montaud</t>
  </si>
  <si>
    <t>Ruban Beaujolais</t>
  </si>
  <si>
    <t>Rythmic Gym du Forez</t>
  </si>
  <si>
    <t>GRS Caladoise</t>
  </si>
  <si>
    <t>Vaillantes de Brignais</t>
  </si>
  <si>
    <t>DUOS AINEES NIVEAU 2</t>
  </si>
  <si>
    <t>Massues / ballon</t>
  </si>
  <si>
    <t>HERNANDEZ/BERTRAND</t>
  </si>
  <si>
    <t>CRETIER - BUISSON</t>
  </si>
  <si>
    <t>RAQUIN - BRIOT</t>
  </si>
  <si>
    <t>AINEES NIVEAU 3 JUNIORS</t>
  </si>
  <si>
    <t>BUISSONNIERE Amandine</t>
  </si>
  <si>
    <t>JEUNESSES NIVEAU 2</t>
  </si>
  <si>
    <t>Corde</t>
  </si>
  <si>
    <t>CHAKIB Jade</t>
  </si>
  <si>
    <t>HERMANN Natasha</t>
  </si>
  <si>
    <t>MOUNET Jessica</t>
  </si>
  <si>
    <t>CHABANOLES Clémentine</t>
  </si>
  <si>
    <t>BARD Lylia</t>
  </si>
  <si>
    <t>PERRAT Juliette</t>
  </si>
  <si>
    <t>JOUBERT Julie</t>
  </si>
  <si>
    <t>THIVOLET Julie</t>
  </si>
  <si>
    <t>DEBIN Justine</t>
  </si>
  <si>
    <t>PRESTAVOINE Justine</t>
  </si>
  <si>
    <t>CROTTI Maé</t>
  </si>
  <si>
    <t>PORTAL Angèle</t>
  </si>
  <si>
    <t>PADOU Célia</t>
  </si>
  <si>
    <t>St-Etienne - 7 AVRIL 2019</t>
  </si>
  <si>
    <t>AINEES NIVEAU 1</t>
  </si>
  <si>
    <t>NIX Julia</t>
  </si>
  <si>
    <t>WOLVILLE louise</t>
  </si>
  <si>
    <t>MARTIN Léïa</t>
  </si>
  <si>
    <t>NICOLAI Clémence</t>
  </si>
  <si>
    <t>BLE-VERNATON Celya</t>
  </si>
  <si>
    <t>ANTIBI Julia</t>
  </si>
  <si>
    <t>RAMPON nolwen</t>
  </si>
  <si>
    <t>BAMIERE Lilou</t>
  </si>
  <si>
    <t>GRIZON Amandine</t>
  </si>
  <si>
    <t>GIRARD Laurie</t>
  </si>
  <si>
    <t>KERNEIS ambre</t>
  </si>
  <si>
    <t>LOUBEIX Adeline</t>
  </si>
  <si>
    <t>CAPELLO Laetitia</t>
  </si>
  <si>
    <t>AINEES NIVEAU 2</t>
  </si>
  <si>
    <t>Ruban</t>
  </si>
  <si>
    <t>GARCIN Abélia</t>
  </si>
  <si>
    <t>MEYNIER Adèle</t>
  </si>
  <si>
    <t>BENYAYA Lila</t>
  </si>
  <si>
    <t>LIMINANA Camille</t>
  </si>
  <si>
    <t>POLLIER Clemence</t>
  </si>
  <si>
    <t>TEBBANI lina</t>
  </si>
  <si>
    <t>HEMERY Annelise</t>
  </si>
  <si>
    <t>MONTET Laure</t>
  </si>
  <si>
    <t>GIACOMETTI Solene</t>
  </si>
  <si>
    <t>GUERIN nolwenn</t>
  </si>
  <si>
    <t>PUJADE Cyrielle</t>
  </si>
  <si>
    <t>DONNA Pauline</t>
  </si>
  <si>
    <t>AMOROSO Lauriane</t>
  </si>
  <si>
    <t>DUPUY Laura</t>
  </si>
  <si>
    <t>RAQUIN Audrey</t>
  </si>
  <si>
    <t>SIQUOIR Lou</t>
  </si>
  <si>
    <t>MATEO cassandre</t>
  </si>
  <si>
    <t>LARGUET Claire</t>
  </si>
  <si>
    <t>GARNIER Charlie</t>
  </si>
  <si>
    <t>KESSACI Cynthia</t>
  </si>
  <si>
    <t>MAIRESSE Charlotte</t>
  </si>
  <si>
    <t>LLOPIS Eva</t>
  </si>
  <si>
    <t>DERAY Loïs</t>
  </si>
  <si>
    <t>MONTET Estelle</t>
  </si>
  <si>
    <t>ROCHE Juliette</t>
  </si>
  <si>
    <t>DUOS JEUNESSES NIVEAU 2</t>
  </si>
  <si>
    <t xml:space="preserve">Ballons </t>
  </si>
  <si>
    <t>CARRAUD - LEBEAULT</t>
  </si>
  <si>
    <t>BARD - GIROUD</t>
  </si>
  <si>
    <t>DEFOSSE - COZEY</t>
  </si>
  <si>
    <t>PADOU - PERRAT</t>
  </si>
  <si>
    <t>CANALI - FARIZON</t>
  </si>
  <si>
    <t>CHABANOLES - PIRRERA</t>
  </si>
  <si>
    <t>JOUBERT - BOURGUIGNON</t>
  </si>
  <si>
    <t>ENSEMBLES AINEES NIVEAU 2</t>
  </si>
  <si>
    <t>Cordes / Cerceaux - premier passage</t>
  </si>
  <si>
    <t>Cordes / Cerceaux - deuxième passage</t>
  </si>
  <si>
    <t>Programme court  -  Cerceaux</t>
  </si>
  <si>
    <t>ENSEMBLES JEUNESSES NIVEAU 2</t>
  </si>
  <si>
    <t>Massues  - premier passage</t>
  </si>
  <si>
    <t>Massues - deuxième passage</t>
  </si>
  <si>
    <t>EVEIL CHALON</t>
  </si>
  <si>
    <t>AINEES NIVEAU FEDERAL</t>
  </si>
  <si>
    <t xml:space="preserve">Corde </t>
  </si>
  <si>
    <t>FARLEY Justine</t>
  </si>
  <si>
    <t>FARLEY Olivia</t>
  </si>
  <si>
    <t>Engin libre</t>
  </si>
  <si>
    <t>AINEES NIVEAU +</t>
  </si>
  <si>
    <t>FAYETTE Delphine</t>
  </si>
  <si>
    <t>TRIBOULET Adélie</t>
  </si>
  <si>
    <t>VENDOLA Maud</t>
  </si>
  <si>
    <t>WITHNELL Fanny</t>
  </si>
  <si>
    <t>DUOS A1</t>
  </si>
  <si>
    <t>GIRARD- BLE VERMONT</t>
  </si>
  <si>
    <t>ETOILE MONTAUD</t>
  </si>
  <si>
    <t>Da</t>
  </si>
  <si>
    <t>Db</t>
  </si>
  <si>
    <t>A</t>
  </si>
  <si>
    <t>E</t>
  </si>
  <si>
    <t>Programme long rubans/ballons - 1</t>
  </si>
  <si>
    <t>Programme long rubans/ballons - 2</t>
  </si>
</sst>
</file>

<file path=xl/styles.xml><?xml version="1.0" encoding="utf-8"?>
<styleSheet xmlns="http://schemas.openxmlformats.org/spreadsheetml/2006/main">
  <numFmts count="1">
    <numFmt numFmtId="164" formatCode="[$-40C]General"/>
  </numFmts>
  <fonts count="44">
    <font>
      <sz val="10"/>
      <name val="Arial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color rgb="FFFF0000"/>
      <name val="Arial"/>
      <family val="2"/>
    </font>
    <font>
      <sz val="8"/>
      <color rgb="FFFF000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2"/>
      <color rgb="FF000000"/>
      <name val="Arial"/>
      <family val="2"/>
    </font>
    <font>
      <sz val="12"/>
      <color rgb="FFFF0000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Arial"/>
      <family val="2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Arial1"/>
    </font>
    <font>
      <strike/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name val="Calibri"/>
      <family val="2"/>
      <scheme val="minor"/>
    </font>
    <font>
      <sz val="11"/>
      <color indexed="10"/>
      <name val="Calibri"/>
      <family val="2"/>
      <scheme val="minor"/>
    </font>
    <font>
      <sz val="12"/>
      <color rgb="FFFF0000"/>
      <name val="Calibri"/>
      <family val="2"/>
      <scheme val="minor"/>
    </font>
    <font>
      <strike/>
      <sz val="12"/>
      <color rgb="FFFF0000"/>
      <name val="Arial"/>
      <family val="2"/>
    </font>
    <font>
      <strike/>
      <sz val="12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trike/>
      <sz val="12"/>
      <color rgb="FF000000"/>
      <name val="Calibri"/>
      <family val="2"/>
      <scheme val="minor"/>
    </font>
    <font>
      <strike/>
      <sz val="12"/>
      <name val="Calibri"/>
      <family val="2"/>
      <scheme val="minor"/>
    </font>
    <font>
      <strike/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b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8">
    <xf numFmtId="0" fontId="0" fillId="0" borderId="0"/>
    <xf numFmtId="0" fontId="13" fillId="0" borderId="0"/>
    <xf numFmtId="0" fontId="14" fillId="0" borderId="0"/>
    <xf numFmtId="40" fontId="15" fillId="0" borderId="0" applyFont="0" applyFill="0" applyBorder="0" applyAlignment="0" applyProtection="0"/>
    <xf numFmtId="0" fontId="12" fillId="0" borderId="0"/>
    <xf numFmtId="164" fontId="25" fillId="0" borderId="0"/>
    <xf numFmtId="0" fontId="26" fillId="0" borderId="0"/>
    <xf numFmtId="0" fontId="23" fillId="0" borderId="0"/>
  </cellStyleXfs>
  <cellXfs count="376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2" applyFont="1" applyAlignment="1">
      <alignment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6" fillId="2" borderId="7" xfId="0" applyFont="1" applyFill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2" fontId="17" fillId="0" borderId="9" xfId="0" applyNumberFormat="1" applyFont="1" applyBorder="1"/>
    <xf numFmtId="2" fontId="20" fillId="0" borderId="9" xfId="0" applyNumberFormat="1" applyFont="1" applyBorder="1"/>
    <xf numFmtId="2" fontId="17" fillId="0" borderId="8" xfId="0" applyNumberFormat="1" applyFont="1" applyBorder="1"/>
    <xf numFmtId="2" fontId="17" fillId="0" borderId="10" xfId="0" applyNumberFormat="1" applyFont="1" applyBorder="1" applyAlignment="1">
      <alignment horizontal="center" vertical="center"/>
    </xf>
    <xf numFmtId="2" fontId="17" fillId="0" borderId="26" xfId="0" applyNumberFormat="1" applyFont="1" applyBorder="1"/>
    <xf numFmtId="2" fontId="17" fillId="0" borderId="23" xfId="0" applyNumberFormat="1" applyFont="1" applyBorder="1"/>
    <xf numFmtId="2" fontId="20" fillId="0" borderId="23" xfId="0" applyNumberFormat="1" applyFont="1" applyBorder="1"/>
    <xf numFmtId="2" fontId="17" fillId="0" borderId="24" xfId="0" applyNumberFormat="1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2" fontId="17" fillId="0" borderId="35" xfId="0" applyNumberFormat="1" applyFont="1" applyBorder="1"/>
    <xf numFmtId="2" fontId="17" fillId="0" borderId="40" xfId="0" applyNumberFormat="1" applyFont="1" applyBorder="1"/>
    <xf numFmtId="2" fontId="17" fillId="0" borderId="41" xfId="0" applyNumberFormat="1" applyFont="1" applyBorder="1"/>
    <xf numFmtId="2" fontId="20" fillId="0" borderId="41" xfId="0" applyNumberFormat="1" applyFont="1" applyBorder="1"/>
    <xf numFmtId="2" fontId="17" fillId="0" borderId="43" xfId="0" applyNumberFormat="1" applyFont="1" applyBorder="1"/>
    <xf numFmtId="0" fontId="17" fillId="0" borderId="44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2" fontId="17" fillId="4" borderId="12" xfId="0" applyNumberFormat="1" applyFont="1" applyFill="1" applyBorder="1" applyAlignment="1">
      <alignment horizontal="center" vertical="center"/>
    </xf>
    <xf numFmtId="2" fontId="17" fillId="4" borderId="2" xfId="0" applyNumberFormat="1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2" fontId="17" fillId="4" borderId="9" xfId="0" applyNumberFormat="1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vertical="center"/>
    </xf>
    <xf numFmtId="0" fontId="4" fillId="4" borderId="20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2" fontId="17" fillId="4" borderId="31" xfId="0" applyNumberFormat="1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2" fontId="17" fillId="4" borderId="33" xfId="0" applyNumberFormat="1" applyFont="1" applyFill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2" fontId="4" fillId="4" borderId="21" xfId="0" applyNumberFormat="1" applyFont="1" applyFill="1" applyBorder="1" applyAlignment="1">
      <alignment horizontal="center" vertical="center"/>
    </xf>
    <xf numFmtId="2" fontId="17" fillId="4" borderId="15" xfId="0" applyNumberFormat="1" applyFont="1" applyFill="1" applyBorder="1" applyAlignment="1">
      <alignment horizontal="center" vertical="center"/>
    </xf>
    <xf numFmtId="2" fontId="17" fillId="4" borderId="21" xfId="0" applyNumberFormat="1" applyFont="1" applyFill="1" applyBorder="1" applyAlignment="1">
      <alignment horizontal="center" vertical="center"/>
    </xf>
    <xf numFmtId="0" fontId="17" fillId="4" borderId="2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44" xfId="0" applyFont="1" applyFill="1" applyBorder="1" applyAlignment="1">
      <alignment horizontal="center" vertical="center"/>
    </xf>
    <xf numFmtId="2" fontId="4" fillId="4" borderId="9" xfId="0" applyNumberFormat="1" applyFont="1" applyFill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4" borderId="25" xfId="0" applyFont="1" applyFill="1" applyBorder="1" applyAlignment="1">
      <alignment horizontal="center" vertical="center"/>
    </xf>
    <xf numFmtId="0" fontId="18" fillId="4" borderId="19" xfId="0" applyFont="1" applyFill="1" applyBorder="1" applyAlignment="1">
      <alignment horizontal="center" vertical="center"/>
    </xf>
    <xf numFmtId="2" fontId="4" fillId="4" borderId="2" xfId="0" applyNumberFormat="1" applyFont="1" applyFill="1" applyBorder="1" applyAlignment="1">
      <alignment horizontal="center" vertical="center"/>
    </xf>
    <xf numFmtId="2" fontId="17" fillId="0" borderId="9" xfId="0" applyNumberFormat="1" applyFont="1" applyBorder="1" applyAlignment="1">
      <alignment horizontal="center" vertical="center"/>
    </xf>
    <xf numFmtId="2" fontId="17" fillId="0" borderId="23" xfId="0" applyNumberFormat="1" applyFont="1" applyBorder="1" applyAlignment="1">
      <alignment horizontal="center" vertical="center"/>
    </xf>
    <xf numFmtId="0" fontId="21" fillId="0" borderId="50" xfId="0" applyFont="1" applyBorder="1" applyAlignment="1">
      <alignment horizontal="center"/>
    </xf>
    <xf numFmtId="0" fontId="21" fillId="0" borderId="38" xfId="0" applyFont="1" applyBorder="1" applyAlignment="1">
      <alignment horizontal="center"/>
    </xf>
    <xf numFmtId="0" fontId="22" fillId="0" borderId="38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4" fillId="0" borderId="50" xfId="4" applyFont="1" applyBorder="1" applyAlignment="1">
      <alignment horizontal="center"/>
    </xf>
    <xf numFmtId="164" fontId="24" fillId="0" borderId="8" xfId="5" applyFont="1" applyBorder="1" applyAlignment="1">
      <alignment horizontal="center"/>
    </xf>
    <xf numFmtId="0" fontId="24" fillId="0" borderId="50" xfId="6" applyFont="1" applyBorder="1" applyAlignment="1">
      <alignment horizontal="center"/>
    </xf>
    <xf numFmtId="49" fontId="24" fillId="0" borderId="52" xfId="4" applyNumberFormat="1" applyFont="1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2" fontId="4" fillId="4" borderId="23" xfId="0" applyNumberFormat="1" applyFont="1" applyFill="1" applyBorder="1" applyAlignment="1">
      <alignment horizontal="center" vertical="center"/>
    </xf>
    <xf numFmtId="0" fontId="24" fillId="0" borderId="38" xfId="4" applyFont="1" applyBorder="1" applyAlignment="1">
      <alignment horizontal="center"/>
    </xf>
    <xf numFmtId="49" fontId="24" fillId="0" borderId="38" xfId="4" applyNumberFormat="1" applyFont="1" applyBorder="1" applyAlignment="1">
      <alignment horizontal="center"/>
    </xf>
    <xf numFmtId="0" fontId="24" fillId="0" borderId="39" xfId="6" applyFont="1" applyBorder="1" applyAlignment="1">
      <alignment horizontal="center"/>
    </xf>
    <xf numFmtId="2" fontId="17" fillId="0" borderId="0" xfId="0" applyNumberFormat="1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2" fontId="17" fillId="0" borderId="0" xfId="0" applyNumberFormat="1" applyFont="1" applyFill="1" applyBorder="1" applyAlignment="1">
      <alignment horizontal="center" vertical="center"/>
    </xf>
    <xf numFmtId="0" fontId="21" fillId="0" borderId="9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11" fillId="2" borderId="3" xfId="0" applyFont="1" applyFill="1" applyBorder="1" applyAlignment="1">
      <alignment horizontal="center" vertical="center"/>
    </xf>
    <xf numFmtId="2" fontId="17" fillId="2" borderId="31" xfId="0" applyNumberFormat="1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vertical="center"/>
    </xf>
    <xf numFmtId="0" fontId="1" fillId="0" borderId="2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2" fontId="17" fillId="2" borderId="7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2" fontId="17" fillId="4" borderId="23" xfId="0" applyNumberFormat="1" applyFont="1" applyFill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/>
    </xf>
    <xf numFmtId="2" fontId="7" fillId="4" borderId="23" xfId="0" applyNumberFormat="1" applyFont="1" applyFill="1" applyBorder="1" applyAlignment="1">
      <alignment horizontal="center" vertical="center"/>
    </xf>
    <xf numFmtId="2" fontId="20" fillId="4" borderId="23" xfId="0" applyNumberFormat="1" applyFont="1" applyFill="1" applyBorder="1" applyAlignment="1">
      <alignment horizontal="center" vertical="center"/>
    </xf>
    <xf numFmtId="2" fontId="20" fillId="0" borderId="24" xfId="0" applyNumberFormat="1" applyFont="1" applyBorder="1" applyAlignment="1">
      <alignment horizontal="center" vertical="center"/>
    </xf>
    <xf numFmtId="2" fontId="4" fillId="4" borderId="32" xfId="0" applyNumberFormat="1" applyFont="1" applyFill="1" applyBorder="1" applyAlignment="1">
      <alignment horizontal="center" vertical="center"/>
    </xf>
    <xf numFmtId="2" fontId="17" fillId="4" borderId="32" xfId="0" applyNumberFormat="1" applyFont="1" applyFill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49" fontId="21" fillId="0" borderId="57" xfId="0" applyNumberFormat="1" applyFont="1" applyBorder="1" applyAlignment="1">
      <alignment horizontal="center"/>
    </xf>
    <xf numFmtId="49" fontId="21" fillId="0" borderId="23" xfId="0" applyNumberFormat="1" applyFont="1" applyBorder="1" applyAlignment="1">
      <alignment horizontal="center"/>
    </xf>
    <xf numFmtId="0" fontId="4" fillId="2" borderId="7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4" borderId="32" xfId="0" applyFont="1" applyFill="1" applyBorder="1" applyAlignment="1">
      <alignment horizontal="center" vertical="center"/>
    </xf>
    <xf numFmtId="0" fontId="11" fillId="4" borderId="32" xfId="0" applyFont="1" applyFill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/>
    </xf>
    <xf numFmtId="0" fontId="29" fillId="0" borderId="48" xfId="4" applyFont="1" applyBorder="1" applyAlignment="1">
      <alignment horizontal="center"/>
    </xf>
    <xf numFmtId="0" fontId="24" fillId="0" borderId="39" xfId="4" applyFont="1" applyBorder="1" applyAlignment="1">
      <alignment horizontal="center"/>
    </xf>
    <xf numFmtId="0" fontId="31" fillId="0" borderId="0" xfId="0" applyFont="1" applyAlignment="1">
      <alignment vertical="center"/>
    </xf>
    <xf numFmtId="0" fontId="22" fillId="0" borderId="2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3" fillId="2" borderId="1" xfId="0" applyFont="1" applyFill="1" applyBorder="1" applyAlignment="1">
      <alignment horizontal="center" vertical="center"/>
    </xf>
    <xf numFmtId="0" fontId="33" fillId="2" borderId="2" xfId="0" applyFont="1" applyFill="1" applyBorder="1" applyAlignment="1">
      <alignment horizontal="center" vertical="center"/>
    </xf>
    <xf numFmtId="2" fontId="33" fillId="4" borderId="2" xfId="0" applyNumberFormat="1" applyFont="1" applyFill="1" applyBorder="1" applyAlignment="1">
      <alignment horizontal="center" vertical="center"/>
    </xf>
    <xf numFmtId="2" fontId="33" fillId="4" borderId="23" xfId="0" applyNumberFormat="1" applyFont="1" applyFill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2" fontId="33" fillId="4" borderId="9" xfId="0" applyNumberFormat="1" applyFont="1" applyFill="1" applyBorder="1" applyAlignment="1">
      <alignment horizontal="center" vertical="center"/>
    </xf>
    <xf numFmtId="2" fontId="22" fillId="2" borderId="9" xfId="0" applyNumberFormat="1" applyFont="1" applyFill="1" applyBorder="1" applyAlignment="1">
      <alignment horizontal="center" vertical="center"/>
    </xf>
    <xf numFmtId="2" fontId="22" fillId="0" borderId="9" xfId="0" applyNumberFormat="1" applyFont="1" applyBorder="1"/>
    <xf numFmtId="2" fontId="35" fillId="0" borderId="9" xfId="0" applyNumberFormat="1" applyFont="1" applyBorder="1"/>
    <xf numFmtId="0" fontId="33" fillId="2" borderId="30" xfId="0" applyFont="1" applyFill="1" applyBorder="1" applyAlignment="1">
      <alignment horizontal="center" vertical="center"/>
    </xf>
    <xf numFmtId="0" fontId="33" fillId="2" borderId="32" xfId="0" applyFont="1" applyFill="1" applyBorder="1" applyAlignment="1">
      <alignment horizontal="center" vertical="center"/>
    </xf>
    <xf numFmtId="2" fontId="33" fillId="4" borderId="32" xfId="0" applyNumberFormat="1" applyFont="1" applyFill="1" applyBorder="1" applyAlignment="1">
      <alignment horizontal="center" vertical="center"/>
    </xf>
    <xf numFmtId="0" fontId="34" fillId="2" borderId="32" xfId="0" applyFont="1" applyFill="1" applyBorder="1" applyAlignment="1">
      <alignment horizontal="center" vertical="center"/>
    </xf>
    <xf numFmtId="2" fontId="22" fillId="2" borderId="32" xfId="0" applyNumberFormat="1" applyFont="1" applyFill="1" applyBorder="1" applyAlignment="1">
      <alignment horizontal="center" vertical="center"/>
    </xf>
    <xf numFmtId="0" fontId="22" fillId="2" borderId="31" xfId="0" applyFont="1" applyFill="1" applyBorder="1" applyAlignment="1">
      <alignment vertical="center"/>
    </xf>
    <xf numFmtId="49" fontId="24" fillId="0" borderId="8" xfId="4" applyNumberFormat="1" applyFont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24" fillId="0" borderId="8" xfId="4" applyFont="1" applyBorder="1" applyAlignment="1">
      <alignment horizontal="center"/>
    </xf>
    <xf numFmtId="0" fontId="24" fillId="0" borderId="26" xfId="4" applyFont="1" applyBorder="1" applyAlignment="1">
      <alignment horizontal="center"/>
    </xf>
    <xf numFmtId="2" fontId="22" fillId="0" borderId="23" xfId="0" applyNumberFormat="1" applyFont="1" applyBorder="1"/>
    <xf numFmtId="2" fontId="35" fillId="0" borderId="23" xfId="0" applyNumberFormat="1" applyFont="1" applyBorder="1"/>
    <xf numFmtId="2" fontId="22" fillId="2" borderId="23" xfId="0" applyNumberFormat="1" applyFont="1" applyFill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33" fillId="2" borderId="34" xfId="0" applyFont="1" applyFill="1" applyBorder="1" applyAlignment="1">
      <alignment horizontal="center" vertical="center"/>
    </xf>
    <xf numFmtId="2" fontId="22" fillId="0" borderId="35" xfId="0" applyNumberFormat="1" applyFont="1" applyBorder="1"/>
    <xf numFmtId="2" fontId="22" fillId="0" borderId="43" xfId="0" applyNumberFormat="1" applyFont="1" applyBorder="1"/>
    <xf numFmtId="0" fontId="33" fillId="2" borderId="27" xfId="0" applyFont="1" applyFill="1" applyBorder="1" applyAlignment="1">
      <alignment horizontal="center" vertical="center"/>
    </xf>
    <xf numFmtId="0" fontId="24" fillId="0" borderId="38" xfId="7" applyFont="1" applyBorder="1" applyAlignment="1">
      <alignment horizontal="center"/>
    </xf>
    <xf numFmtId="0" fontId="33" fillId="2" borderId="56" xfId="0" applyFont="1" applyFill="1" applyBorder="1" applyAlignment="1">
      <alignment horizontal="center" vertical="center"/>
    </xf>
    <xf numFmtId="0" fontId="34" fillId="2" borderId="2" xfId="0" applyFont="1" applyFill="1" applyBorder="1" applyAlignment="1">
      <alignment horizontal="center" vertical="center"/>
    </xf>
    <xf numFmtId="2" fontId="22" fillId="2" borderId="2" xfId="0" applyNumberFormat="1" applyFont="1" applyFill="1" applyBorder="1" applyAlignment="1">
      <alignment horizontal="center" vertical="center"/>
    </xf>
    <xf numFmtId="0" fontId="22" fillId="2" borderId="33" xfId="0" applyFont="1" applyFill="1" applyBorder="1" applyAlignment="1">
      <alignment vertical="center"/>
    </xf>
    <xf numFmtId="49" fontId="22" fillId="0" borderId="9" xfId="0" applyNumberFormat="1" applyFont="1" applyBorder="1" applyAlignment="1">
      <alignment horizontal="center" vertical="center"/>
    </xf>
    <xf numFmtId="2" fontId="17" fillId="2" borderId="9" xfId="0" applyNumberFormat="1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horizontal="center" vertical="center"/>
    </xf>
    <xf numFmtId="2" fontId="17" fillId="2" borderId="32" xfId="0" applyNumberFormat="1" applyFont="1" applyFill="1" applyBorder="1" applyAlignment="1">
      <alignment horizontal="center" vertical="center"/>
    </xf>
    <xf numFmtId="0" fontId="17" fillId="2" borderId="31" xfId="0" applyFont="1" applyFill="1" applyBorder="1" applyAlignment="1">
      <alignment vertical="center"/>
    </xf>
    <xf numFmtId="0" fontId="11" fillId="2" borderId="2" xfId="0" applyFont="1" applyFill="1" applyBorder="1" applyAlignment="1">
      <alignment horizontal="center" vertical="center"/>
    </xf>
    <xf numFmtId="2" fontId="17" fillId="2" borderId="2" xfId="0" applyNumberFormat="1" applyFont="1" applyFill="1" applyBorder="1" applyAlignment="1">
      <alignment horizontal="center" vertical="center"/>
    </xf>
    <xf numFmtId="0" fontId="17" fillId="2" borderId="33" xfId="0" applyFont="1" applyFill="1" applyBorder="1" applyAlignment="1">
      <alignment vertical="center"/>
    </xf>
    <xf numFmtId="0" fontId="30" fillId="4" borderId="3" xfId="0" applyFont="1" applyFill="1" applyBorder="1" applyAlignment="1">
      <alignment horizontal="center" vertical="center"/>
    </xf>
    <xf numFmtId="0" fontId="30" fillId="4" borderId="16" xfId="0" applyFont="1" applyFill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2" fillId="4" borderId="4" xfId="0" applyFont="1" applyFill="1" applyBorder="1" applyAlignment="1">
      <alignment horizontal="center" vertical="center"/>
    </xf>
    <xf numFmtId="0" fontId="22" fillId="4" borderId="25" xfId="0" applyFont="1" applyFill="1" applyBorder="1" applyAlignment="1">
      <alignment horizontal="center" vertical="center"/>
    </xf>
    <xf numFmtId="0" fontId="22" fillId="4" borderId="21" xfId="0" applyFont="1" applyFill="1" applyBorder="1" applyAlignment="1">
      <alignment horizontal="center" vertical="center"/>
    </xf>
    <xf numFmtId="2" fontId="22" fillId="4" borderId="21" xfId="0" applyNumberFormat="1" applyFont="1" applyFill="1" applyBorder="1" applyAlignment="1">
      <alignment horizontal="center" vertical="center"/>
    </xf>
    <xf numFmtId="0" fontId="32" fillId="4" borderId="19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vertical="center"/>
    </xf>
    <xf numFmtId="2" fontId="22" fillId="0" borderId="26" xfId="0" applyNumberFormat="1" applyFont="1" applyBorder="1"/>
    <xf numFmtId="2" fontId="22" fillId="4" borderId="15" xfId="0" applyNumberFormat="1" applyFont="1" applyFill="1" applyBorder="1" applyAlignment="1">
      <alignment horizontal="center" vertical="center"/>
    </xf>
    <xf numFmtId="2" fontId="22" fillId="0" borderId="23" xfId="0" applyNumberFormat="1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37" fillId="0" borderId="50" xfId="0" applyFont="1" applyBorder="1" applyAlignment="1">
      <alignment horizontal="center"/>
    </xf>
    <xf numFmtId="0" fontId="24" fillId="0" borderId="53" xfId="4" applyFont="1" applyBorder="1" applyAlignment="1">
      <alignment horizontal="center"/>
    </xf>
    <xf numFmtId="164" fontId="24" fillId="0" borderId="50" xfId="5" applyFont="1" applyBorder="1" applyAlignment="1">
      <alignment horizontal="center"/>
    </xf>
    <xf numFmtId="0" fontId="39" fillId="0" borderId="54" xfId="6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49" fontId="24" fillId="0" borderId="50" xfId="4" applyNumberFormat="1" applyFont="1" applyBorder="1" applyAlignment="1">
      <alignment horizontal="center"/>
    </xf>
    <xf numFmtId="0" fontId="21" fillId="0" borderId="52" xfId="0" applyFont="1" applyBorder="1" applyAlignment="1">
      <alignment horizontal="center"/>
    </xf>
    <xf numFmtId="0" fontId="17" fillId="5" borderId="55" xfId="0" applyFont="1" applyFill="1" applyBorder="1" applyAlignment="1">
      <alignment horizontal="center" vertical="center"/>
    </xf>
    <xf numFmtId="0" fontId="21" fillId="5" borderId="50" xfId="0" applyFont="1" applyFill="1" applyBorder="1" applyAlignment="1">
      <alignment horizontal="center"/>
    </xf>
    <xf numFmtId="2" fontId="17" fillId="5" borderId="46" xfId="0" applyNumberFormat="1" applyFont="1" applyFill="1" applyBorder="1"/>
    <xf numFmtId="2" fontId="17" fillId="5" borderId="36" xfId="0" applyNumberFormat="1" applyFont="1" applyFill="1" applyBorder="1"/>
    <xf numFmtId="2" fontId="17" fillId="5" borderId="12" xfId="0" applyNumberFormat="1" applyFont="1" applyFill="1" applyBorder="1" applyAlignment="1">
      <alignment horizontal="center" vertical="center"/>
    </xf>
    <xf numFmtId="2" fontId="20" fillId="5" borderId="36" xfId="0" applyNumberFormat="1" applyFont="1" applyFill="1" applyBorder="1"/>
    <xf numFmtId="2" fontId="17" fillId="5" borderId="36" xfId="0" applyNumberFormat="1" applyFont="1" applyFill="1" applyBorder="1" applyAlignment="1">
      <alignment horizontal="center" vertical="center"/>
    </xf>
    <xf numFmtId="0" fontId="17" fillId="5" borderId="28" xfId="0" applyFont="1" applyFill="1" applyBorder="1" applyAlignment="1">
      <alignment horizontal="center" vertical="center"/>
    </xf>
    <xf numFmtId="164" fontId="24" fillId="5" borderId="50" xfId="5" applyFont="1" applyFill="1" applyBorder="1" applyAlignment="1">
      <alignment horizontal="center"/>
    </xf>
    <xf numFmtId="2" fontId="17" fillId="5" borderId="8" xfId="0" applyNumberFormat="1" applyFont="1" applyFill="1" applyBorder="1"/>
    <xf numFmtId="2" fontId="17" fillId="5" borderId="9" xfId="0" applyNumberFormat="1" applyFont="1" applyFill="1" applyBorder="1"/>
    <xf numFmtId="2" fontId="20" fillId="5" borderId="9" xfId="0" applyNumberFormat="1" applyFont="1" applyFill="1" applyBorder="1"/>
    <xf numFmtId="2" fontId="17" fillId="5" borderId="9" xfId="0" applyNumberFormat="1" applyFont="1" applyFill="1" applyBorder="1" applyAlignment="1">
      <alignment horizontal="center" vertical="center"/>
    </xf>
    <xf numFmtId="49" fontId="24" fillId="5" borderId="8" xfId="4" applyNumberFormat="1" applyFont="1" applyFill="1" applyBorder="1" applyAlignment="1">
      <alignment horizontal="center"/>
    </xf>
    <xf numFmtId="49" fontId="24" fillId="0" borderId="28" xfId="4" applyNumberFormat="1" applyFont="1" applyBorder="1" applyAlignment="1">
      <alignment horizontal="center"/>
    </xf>
    <xf numFmtId="0" fontId="24" fillId="0" borderId="11" xfId="4" applyFont="1" applyBorder="1" applyAlignment="1">
      <alignment horizontal="center"/>
    </xf>
    <xf numFmtId="164" fontId="24" fillId="0" borderId="38" xfId="5" applyFont="1" applyBorder="1" applyAlignment="1">
      <alignment horizontal="center"/>
    </xf>
    <xf numFmtId="0" fontId="24" fillId="0" borderId="28" xfId="4" applyFont="1" applyBorder="1" applyAlignment="1">
      <alignment horizontal="center"/>
    </xf>
    <xf numFmtId="164" fontId="24" fillId="5" borderId="37" xfId="5" applyFont="1" applyFill="1" applyBorder="1" applyAlignment="1">
      <alignment horizontal="center"/>
    </xf>
    <xf numFmtId="2" fontId="17" fillId="5" borderId="35" xfId="0" applyNumberFormat="1" applyFont="1" applyFill="1" applyBorder="1"/>
    <xf numFmtId="2" fontId="4" fillId="5" borderId="9" xfId="0" applyNumberFormat="1" applyFont="1" applyFill="1" applyBorder="1" applyAlignment="1">
      <alignment horizontal="center" vertical="center"/>
    </xf>
    <xf numFmtId="0" fontId="21" fillId="5" borderId="38" xfId="0" applyFont="1" applyFill="1" applyBorder="1" applyAlignment="1">
      <alignment horizontal="center"/>
    </xf>
    <xf numFmtId="0" fontId="21" fillId="5" borderId="37" xfId="0" applyFont="1" applyFill="1" applyBorder="1" applyAlignment="1">
      <alignment horizontal="center"/>
    </xf>
    <xf numFmtId="2" fontId="4" fillId="5" borderId="21" xfId="0" applyNumberFormat="1" applyFont="1" applyFill="1" applyBorder="1" applyAlignment="1">
      <alignment horizontal="center" vertical="center"/>
    </xf>
    <xf numFmtId="2" fontId="17" fillId="5" borderId="10" xfId="0" applyNumberFormat="1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7" fillId="0" borderId="29" xfId="0" applyFont="1" applyBorder="1" applyAlignment="1">
      <alignment horizontal="center"/>
    </xf>
    <xf numFmtId="0" fontId="21" fillId="5" borderId="27" xfId="0" applyFont="1" applyFill="1" applyBorder="1" applyAlignment="1">
      <alignment horizontal="center"/>
    </xf>
    <xf numFmtId="0" fontId="21" fillId="5" borderId="28" xfId="0" applyFont="1" applyFill="1" applyBorder="1" applyAlignment="1">
      <alignment horizontal="center"/>
    </xf>
    <xf numFmtId="0" fontId="38" fillId="0" borderId="29" xfId="0" applyFont="1" applyBorder="1" applyAlignment="1">
      <alignment horizontal="center" vertical="center"/>
    </xf>
    <xf numFmtId="0" fontId="4" fillId="5" borderId="28" xfId="0" applyFont="1" applyFill="1" applyBorder="1" applyAlignment="1">
      <alignment horizontal="center" vertical="center"/>
    </xf>
    <xf numFmtId="0" fontId="1" fillId="5" borderId="28" xfId="0" applyFont="1" applyFill="1" applyBorder="1" applyAlignment="1">
      <alignment horizontal="center" vertical="center"/>
    </xf>
    <xf numFmtId="2" fontId="17" fillId="5" borderId="25" xfId="0" applyNumberFormat="1" applyFont="1" applyFill="1" applyBorder="1"/>
    <xf numFmtId="2" fontId="17" fillId="5" borderId="21" xfId="0" applyNumberFormat="1" applyFont="1" applyFill="1" applyBorder="1"/>
    <xf numFmtId="2" fontId="4" fillId="5" borderId="23" xfId="0" applyNumberFormat="1" applyFont="1" applyFill="1" applyBorder="1" applyAlignment="1">
      <alignment horizontal="center" vertical="center"/>
    </xf>
    <xf numFmtId="2" fontId="20" fillId="5" borderId="21" xfId="0" applyNumberFormat="1" applyFont="1" applyFill="1" applyBorder="1"/>
    <xf numFmtId="2" fontId="17" fillId="5" borderId="22" xfId="0" applyNumberFormat="1" applyFont="1" applyFill="1" applyBorder="1" applyAlignment="1">
      <alignment horizontal="center" vertical="center"/>
    </xf>
    <xf numFmtId="2" fontId="17" fillId="5" borderId="7" xfId="0" applyNumberFormat="1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21" fillId="0" borderId="58" xfId="0" applyFont="1" applyBorder="1" applyAlignment="1">
      <alignment horizontal="center"/>
    </xf>
    <xf numFmtId="0" fontId="17" fillId="5" borderId="30" xfId="0" applyFont="1" applyFill="1" applyBorder="1" applyAlignment="1">
      <alignment horizontal="center" vertical="center"/>
    </xf>
    <xf numFmtId="49" fontId="21" fillId="5" borderId="9" xfId="0" applyNumberFormat="1" applyFont="1" applyFill="1" applyBorder="1" applyAlignment="1">
      <alignment horizontal="center"/>
    </xf>
    <xf numFmtId="2" fontId="17" fillId="5" borderId="32" xfId="0" applyNumberFormat="1" applyFont="1" applyFill="1" applyBorder="1"/>
    <xf numFmtId="2" fontId="4" fillId="5" borderId="32" xfId="0" applyNumberFormat="1" applyFont="1" applyFill="1" applyBorder="1" applyAlignment="1">
      <alignment horizontal="center" vertical="center"/>
    </xf>
    <xf numFmtId="2" fontId="17" fillId="5" borderId="32" xfId="0" applyNumberFormat="1" applyFont="1" applyFill="1" applyBorder="1" applyAlignment="1">
      <alignment horizontal="center" vertical="center"/>
    </xf>
    <xf numFmtId="2" fontId="20" fillId="5" borderId="32" xfId="0" applyNumberFormat="1" applyFont="1" applyFill="1" applyBorder="1"/>
    <xf numFmtId="2" fontId="17" fillId="5" borderId="31" xfId="0" applyNumberFormat="1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49" fontId="21" fillId="5" borderId="0" xfId="0" applyNumberFormat="1" applyFont="1" applyFill="1" applyBorder="1" applyAlignment="1">
      <alignment horizontal="center"/>
    </xf>
    <xf numFmtId="49" fontId="21" fillId="5" borderId="57" xfId="0" applyNumberFormat="1" applyFont="1" applyFill="1" applyBorder="1" applyAlignment="1">
      <alignment horizontal="center"/>
    </xf>
    <xf numFmtId="0" fontId="21" fillId="5" borderId="9" xfId="0" applyFont="1" applyFill="1" applyBorder="1" applyAlignment="1">
      <alignment horizontal="center"/>
    </xf>
    <xf numFmtId="0" fontId="17" fillId="5" borderId="29" xfId="0" applyFont="1" applyFill="1" applyBorder="1" applyAlignment="1">
      <alignment horizontal="center" vertical="center"/>
    </xf>
    <xf numFmtId="0" fontId="21" fillId="5" borderId="23" xfId="0" applyFont="1" applyFill="1" applyBorder="1" applyAlignment="1">
      <alignment horizontal="center"/>
    </xf>
    <xf numFmtId="2" fontId="17" fillId="5" borderId="26" xfId="0" applyNumberFormat="1" applyFont="1" applyFill="1" applyBorder="1"/>
    <xf numFmtId="2" fontId="17" fillId="5" borderId="23" xfId="0" applyNumberFormat="1" applyFont="1" applyFill="1" applyBorder="1"/>
    <xf numFmtId="2" fontId="4" fillId="5" borderId="15" xfId="0" applyNumberFormat="1" applyFont="1" applyFill="1" applyBorder="1" applyAlignment="1">
      <alignment horizontal="center" vertical="center"/>
    </xf>
    <xf numFmtId="2" fontId="17" fillId="5" borderId="15" xfId="0" applyNumberFormat="1" applyFont="1" applyFill="1" applyBorder="1" applyAlignment="1">
      <alignment horizontal="center" vertical="center"/>
    </xf>
    <xf numFmtId="2" fontId="20" fillId="5" borderId="23" xfId="0" applyNumberFormat="1" applyFont="1" applyFill="1" applyBorder="1"/>
    <xf numFmtId="2" fontId="17" fillId="5" borderId="24" xfId="0" applyNumberFormat="1" applyFont="1" applyFill="1" applyBorder="1" applyAlignment="1">
      <alignment horizontal="center" vertical="center"/>
    </xf>
    <xf numFmtId="0" fontId="28" fillId="5" borderId="26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2" fontId="17" fillId="5" borderId="23" xfId="0" applyNumberFormat="1" applyFont="1" applyFill="1" applyBorder="1" applyAlignment="1">
      <alignment horizontal="center" vertical="center"/>
    </xf>
    <xf numFmtId="0" fontId="29" fillId="0" borderId="51" xfId="7" applyFont="1" applyBorder="1" applyAlignment="1">
      <alignment horizontal="center"/>
    </xf>
    <xf numFmtId="49" fontId="29" fillId="0" borderId="48" xfId="4" applyNumberFormat="1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49" fontId="29" fillId="5" borderId="49" xfId="4" applyNumberFormat="1" applyFont="1" applyFill="1" applyBorder="1" applyAlignment="1">
      <alignment horizontal="center"/>
    </xf>
    <xf numFmtId="0" fontId="29" fillId="5" borderId="48" xfId="4" applyFont="1" applyFill="1" applyBorder="1" applyAlignment="1">
      <alignment horizontal="center"/>
    </xf>
    <xf numFmtId="0" fontId="29" fillId="5" borderId="48" xfId="7" applyFont="1" applyFill="1" applyBorder="1" applyAlignment="1">
      <alignment horizontal="center"/>
    </xf>
    <xf numFmtId="49" fontId="41" fillId="0" borderId="54" xfId="4" applyNumberFormat="1" applyFont="1" applyBorder="1" applyAlignment="1">
      <alignment horizontal="center"/>
    </xf>
    <xf numFmtId="49" fontId="40" fillId="0" borderId="23" xfId="0" applyNumberFormat="1" applyFont="1" applyBorder="1" applyAlignment="1">
      <alignment horizontal="center" vertical="center"/>
    </xf>
    <xf numFmtId="0" fontId="22" fillId="5" borderId="9" xfId="0" applyFont="1" applyFill="1" applyBorder="1" applyAlignment="1">
      <alignment horizontal="center" vertical="center"/>
    </xf>
    <xf numFmtId="49" fontId="22" fillId="5" borderId="9" xfId="0" applyNumberFormat="1" applyFont="1" applyFill="1" applyBorder="1" applyAlignment="1">
      <alignment horizontal="center" vertical="center"/>
    </xf>
    <xf numFmtId="49" fontId="29" fillId="5" borderId="45" xfId="4" applyNumberFormat="1" applyFont="1" applyFill="1" applyBorder="1" applyAlignment="1">
      <alignment horizontal="center"/>
    </xf>
    <xf numFmtId="2" fontId="22" fillId="5" borderId="46" xfId="0" applyNumberFormat="1" applyFont="1" applyFill="1" applyBorder="1"/>
    <xf numFmtId="2" fontId="22" fillId="5" borderId="36" xfId="0" applyNumberFormat="1" applyFont="1" applyFill="1" applyBorder="1"/>
    <xf numFmtId="2" fontId="22" fillId="5" borderId="12" xfId="0" applyNumberFormat="1" applyFont="1" applyFill="1" applyBorder="1" applyAlignment="1">
      <alignment horizontal="center" vertical="center"/>
    </xf>
    <xf numFmtId="2" fontId="35" fillId="5" borderId="36" xfId="0" applyNumberFormat="1" applyFont="1" applyFill="1" applyBorder="1"/>
    <xf numFmtId="2" fontId="22" fillId="5" borderId="36" xfId="0" applyNumberFormat="1" applyFont="1" applyFill="1" applyBorder="1" applyAlignment="1">
      <alignment horizontal="center" vertical="center"/>
    </xf>
    <xf numFmtId="0" fontId="22" fillId="5" borderId="55" xfId="0" applyFont="1" applyFill="1" applyBorder="1" applyAlignment="1">
      <alignment horizontal="center" vertical="center"/>
    </xf>
    <xf numFmtId="0" fontId="29" fillId="5" borderId="50" xfId="4" applyFont="1" applyFill="1" applyBorder="1" applyAlignment="1">
      <alignment horizontal="center"/>
    </xf>
    <xf numFmtId="2" fontId="22" fillId="5" borderId="8" xfId="0" applyNumberFormat="1" applyFont="1" applyFill="1" applyBorder="1"/>
    <xf numFmtId="2" fontId="22" fillId="5" borderId="9" xfId="0" applyNumberFormat="1" applyFont="1" applyFill="1" applyBorder="1"/>
    <xf numFmtId="2" fontId="35" fillId="5" borderId="9" xfId="0" applyNumberFormat="1" applyFont="1" applyFill="1" applyBorder="1"/>
    <xf numFmtId="2" fontId="22" fillId="5" borderId="9" xfId="0" applyNumberFormat="1" applyFont="1" applyFill="1" applyBorder="1" applyAlignment="1">
      <alignment horizontal="center" vertical="center"/>
    </xf>
    <xf numFmtId="0" fontId="22" fillId="5" borderId="28" xfId="0" applyFont="1" applyFill="1" applyBorder="1" applyAlignment="1">
      <alignment horizontal="center" vertical="center"/>
    </xf>
    <xf numFmtId="0" fontId="1" fillId="5" borderId="50" xfId="0" applyFont="1" applyFill="1" applyBorder="1" applyAlignment="1">
      <alignment horizontal="center"/>
    </xf>
    <xf numFmtId="0" fontId="24" fillId="5" borderId="38" xfId="4" applyFont="1" applyFill="1" applyBorder="1" applyAlignment="1">
      <alignment horizontal="center"/>
    </xf>
    <xf numFmtId="2" fontId="33" fillId="5" borderId="9" xfId="0" applyNumberFormat="1" applyFont="1" applyFill="1" applyBorder="1" applyAlignment="1">
      <alignment horizontal="center" vertical="center"/>
    </xf>
    <xf numFmtId="2" fontId="22" fillId="5" borderId="35" xfId="0" applyNumberFormat="1" applyFont="1" applyFill="1" applyBorder="1"/>
    <xf numFmtId="0" fontId="22" fillId="5" borderId="10" xfId="0" applyFont="1" applyFill="1" applyBorder="1" applyAlignment="1">
      <alignment horizontal="center" vertical="center"/>
    </xf>
    <xf numFmtId="49" fontId="24" fillId="5" borderId="39" xfId="4" applyNumberFormat="1" applyFont="1" applyFill="1" applyBorder="1" applyAlignment="1">
      <alignment horizontal="center"/>
    </xf>
    <xf numFmtId="2" fontId="22" fillId="5" borderId="23" xfId="0" applyNumberFormat="1" applyFont="1" applyFill="1" applyBorder="1"/>
    <xf numFmtId="2" fontId="33" fillId="5" borderId="23" xfId="0" applyNumberFormat="1" applyFont="1" applyFill="1" applyBorder="1" applyAlignment="1">
      <alignment horizontal="center" vertical="center"/>
    </xf>
    <xf numFmtId="2" fontId="35" fillId="5" borderId="23" xfId="0" applyNumberFormat="1" applyFont="1" applyFill="1" applyBorder="1"/>
    <xf numFmtId="2" fontId="22" fillId="5" borderId="23" xfId="0" applyNumberFormat="1" applyFont="1" applyFill="1" applyBorder="1" applyAlignment="1">
      <alignment horizontal="center" vertical="center"/>
    </xf>
    <xf numFmtId="2" fontId="22" fillId="5" borderId="43" xfId="0" applyNumberFormat="1" applyFont="1" applyFill="1" applyBorder="1"/>
    <xf numFmtId="0" fontId="22" fillId="5" borderId="24" xfId="0" applyFont="1" applyFill="1" applyBorder="1" applyAlignment="1">
      <alignment horizontal="center" vertical="center"/>
    </xf>
    <xf numFmtId="0" fontId="17" fillId="5" borderId="10" xfId="0" applyFont="1" applyFill="1" applyBorder="1" applyAlignment="1">
      <alignment horizontal="center" vertical="center"/>
    </xf>
    <xf numFmtId="0" fontId="17" fillId="5" borderId="24" xfId="0" applyFont="1" applyFill="1" applyBorder="1" applyAlignment="1">
      <alignment horizontal="center" vertical="center"/>
    </xf>
    <xf numFmtId="0" fontId="17" fillId="5" borderId="31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vertical="center"/>
    </xf>
    <xf numFmtId="0" fontId="16" fillId="2" borderId="17" xfId="0" applyFont="1" applyFill="1" applyBorder="1" applyAlignment="1">
      <alignment vertical="center"/>
    </xf>
    <xf numFmtId="0" fontId="16" fillId="3" borderId="4" xfId="0" applyFont="1" applyFill="1" applyBorder="1" applyAlignment="1">
      <alignment vertical="center"/>
    </xf>
    <xf numFmtId="0" fontId="16" fillId="3" borderId="5" xfId="0" applyFont="1" applyFill="1" applyBorder="1" applyAlignment="1">
      <alignment vertical="center"/>
    </xf>
    <xf numFmtId="0" fontId="16" fillId="3" borderId="6" xfId="0" applyFont="1" applyFill="1" applyBorder="1" applyAlignment="1">
      <alignment vertical="center"/>
    </xf>
    <xf numFmtId="0" fontId="36" fillId="0" borderId="35" xfId="0" applyFont="1" applyBorder="1" applyAlignment="1">
      <alignment horizontal="center" vertical="center"/>
    </xf>
    <xf numFmtId="0" fontId="42" fillId="5" borderId="35" xfId="0" applyFont="1" applyFill="1" applyBorder="1" applyAlignment="1">
      <alignment horizontal="center" vertical="center"/>
    </xf>
    <xf numFmtId="0" fontId="42" fillId="5" borderId="61" xfId="0" applyFont="1" applyFill="1" applyBorder="1" applyAlignment="1">
      <alignment horizontal="center" vertical="center"/>
    </xf>
    <xf numFmtId="0" fontId="4" fillId="2" borderId="60" xfId="0" applyFont="1" applyFill="1" applyBorder="1" applyAlignment="1">
      <alignment vertical="center"/>
    </xf>
    <xf numFmtId="0" fontId="4" fillId="2" borderId="34" xfId="0" applyFont="1" applyFill="1" applyBorder="1" applyAlignment="1">
      <alignment vertical="center"/>
    </xf>
    <xf numFmtId="0" fontId="19" fillId="5" borderId="59" xfId="0" applyFont="1" applyFill="1" applyBorder="1" applyAlignment="1">
      <alignment vertical="center"/>
    </xf>
    <xf numFmtId="0" fontId="19" fillId="5" borderId="35" xfId="0" applyFont="1" applyFill="1" applyBorder="1" applyAlignment="1">
      <alignment vertical="center"/>
    </xf>
    <xf numFmtId="0" fontId="19" fillId="5" borderId="61" xfId="0" applyFont="1" applyFill="1" applyBorder="1" applyAlignment="1">
      <alignment vertical="center"/>
    </xf>
    <xf numFmtId="0" fontId="19" fillId="5" borderId="43" xfId="0" applyFont="1" applyFill="1" applyBorder="1" applyAlignment="1">
      <alignment vertical="center"/>
    </xf>
    <xf numFmtId="0" fontId="19" fillId="5" borderId="60" xfId="0" applyFont="1" applyFill="1" applyBorder="1" applyAlignment="1">
      <alignment vertical="center"/>
    </xf>
    <xf numFmtId="0" fontId="19" fillId="5" borderId="34" xfId="0" applyFont="1" applyFill="1" applyBorder="1" applyAlignment="1">
      <alignment vertical="center"/>
    </xf>
    <xf numFmtId="0" fontId="19" fillId="0" borderId="59" xfId="0" applyFont="1" applyBorder="1" applyAlignment="1">
      <alignment vertical="center"/>
    </xf>
    <xf numFmtId="0" fontId="19" fillId="0" borderId="35" xfId="0" applyFont="1" applyBorder="1" applyAlignment="1">
      <alignment vertical="center"/>
    </xf>
    <xf numFmtId="0" fontId="42" fillId="5" borderId="59" xfId="0" applyFont="1" applyFill="1" applyBorder="1" applyAlignment="1">
      <alignment vertical="center"/>
    </xf>
    <xf numFmtId="0" fontId="42" fillId="5" borderId="43" xfId="0" applyFont="1" applyFill="1" applyBorder="1" applyAlignment="1">
      <alignment vertical="center"/>
    </xf>
    <xf numFmtId="0" fontId="16" fillId="2" borderId="16" xfId="0" applyFont="1" applyFill="1" applyBorder="1" applyAlignment="1">
      <alignment vertical="center"/>
    </xf>
    <xf numFmtId="0" fontId="16" fillId="2" borderId="18" xfId="0" applyFont="1" applyFill="1" applyBorder="1" applyAlignment="1">
      <alignment vertical="center"/>
    </xf>
    <xf numFmtId="0" fontId="36" fillId="0" borderId="59" xfId="0" applyFont="1" applyBorder="1" applyAlignment="1">
      <alignment vertical="center"/>
    </xf>
    <xf numFmtId="0" fontId="8" fillId="0" borderId="9" xfId="0" applyFont="1" applyBorder="1" applyAlignment="1">
      <alignment horizontal="center" vertical="center" wrapText="1"/>
    </xf>
    <xf numFmtId="0" fontId="43" fillId="5" borderId="9" xfId="0" applyFont="1" applyFill="1" applyBorder="1" applyAlignment="1">
      <alignment horizontal="center" vertical="center" wrapText="1"/>
    </xf>
    <xf numFmtId="0" fontId="24" fillId="0" borderId="28" xfId="7" applyFont="1" applyBorder="1" applyAlignment="1">
      <alignment horizontal="center"/>
    </xf>
    <xf numFmtId="164" fontId="24" fillId="5" borderId="38" xfId="5" applyFont="1" applyFill="1" applyBorder="1" applyAlignment="1">
      <alignment horizontal="center"/>
    </xf>
    <xf numFmtId="49" fontId="22" fillId="5" borderId="38" xfId="4" applyNumberFormat="1" applyFont="1" applyFill="1" applyBorder="1" applyAlignment="1">
      <alignment horizontal="center"/>
    </xf>
    <xf numFmtId="164" fontId="24" fillId="5" borderId="28" xfId="5" applyFont="1" applyFill="1" applyBorder="1" applyAlignment="1">
      <alignment horizontal="center"/>
    </xf>
    <xf numFmtId="0" fontId="24" fillId="5" borderId="8" xfId="4" applyFont="1" applyFill="1" applyBorder="1" applyAlignment="1">
      <alignment horizontal="center"/>
    </xf>
    <xf numFmtId="0" fontId="24" fillId="5" borderId="8" xfId="6" applyFont="1" applyFill="1" applyBorder="1" applyAlignment="1">
      <alignment horizontal="center"/>
    </xf>
    <xf numFmtId="164" fontId="24" fillId="5" borderId="8" xfId="5" applyFont="1" applyFill="1" applyBorder="1" applyAlignment="1">
      <alignment horizontal="center"/>
    </xf>
    <xf numFmtId="0" fontId="24" fillId="0" borderId="28" xfId="6" applyFont="1" applyBorder="1" applyAlignment="1">
      <alignment horizontal="center"/>
    </xf>
    <xf numFmtId="0" fontId="39" fillId="0" borderId="29" xfId="4" applyFont="1" applyBorder="1" applyAlignment="1">
      <alignment horizontal="center"/>
    </xf>
    <xf numFmtId="164" fontId="39" fillId="0" borderId="38" xfId="5" applyFont="1" applyBorder="1" applyAlignment="1">
      <alignment horizontal="center"/>
    </xf>
    <xf numFmtId="0" fontId="24" fillId="5" borderId="38" xfId="6" applyFont="1" applyFill="1" applyBorder="1" applyAlignment="1">
      <alignment horizontal="center"/>
    </xf>
    <xf numFmtId="2" fontId="22" fillId="5" borderId="34" xfId="0" applyNumberFormat="1" applyFont="1" applyFill="1" applyBorder="1"/>
    <xf numFmtId="2" fontId="22" fillId="5" borderId="32" xfId="0" applyNumberFormat="1" applyFont="1" applyFill="1" applyBorder="1"/>
    <xf numFmtId="2" fontId="33" fillId="5" borderId="32" xfId="0" applyNumberFormat="1" applyFont="1" applyFill="1" applyBorder="1" applyAlignment="1">
      <alignment horizontal="center" vertical="center"/>
    </xf>
    <xf numFmtId="2" fontId="35" fillId="5" borderId="32" xfId="0" applyNumberFormat="1" applyFont="1" applyFill="1" applyBorder="1"/>
    <xf numFmtId="2" fontId="22" fillId="5" borderId="32" xfId="0" applyNumberFormat="1" applyFont="1" applyFill="1" applyBorder="1" applyAlignment="1">
      <alignment horizontal="center" vertical="center"/>
    </xf>
    <xf numFmtId="0" fontId="22" fillId="5" borderId="31" xfId="0" applyFont="1" applyFill="1" applyBorder="1" applyAlignment="1">
      <alignment horizontal="center" vertical="center"/>
    </xf>
    <xf numFmtId="0" fontId="24" fillId="5" borderId="28" xfId="4" applyFont="1" applyFill="1" applyBorder="1" applyAlignment="1">
      <alignment horizontal="center"/>
    </xf>
    <xf numFmtId="0" fontId="16" fillId="2" borderId="20" xfId="0" applyFont="1" applyFill="1" applyBorder="1" applyAlignment="1">
      <alignment horizontal="center" vertical="center"/>
    </xf>
    <xf numFmtId="0" fontId="16" fillId="2" borderId="4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6" fillId="4" borderId="3" xfId="0" applyFont="1" applyFill="1" applyBorder="1" applyAlignment="1">
      <alignment horizontal="center" vertical="center" wrapText="1"/>
    </xf>
    <xf numFmtId="0" fontId="16" fillId="4" borderId="16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/>
    </xf>
    <xf numFmtId="0" fontId="16" fillId="4" borderId="16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6" fillId="4" borderId="14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15" xfId="0" applyFont="1" applyFill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19" fillId="5" borderId="62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4" fillId="2" borderId="6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19" fillId="5" borderId="4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33" xfId="0" applyFont="1" applyFill="1" applyBorder="1" applyAlignment="1">
      <alignment horizontal="center" vertical="center"/>
    </xf>
    <xf numFmtId="0" fontId="16" fillId="2" borderId="47" xfId="0" applyFont="1" applyFill="1" applyBorder="1" applyAlignment="1">
      <alignment horizontal="center" vertical="center"/>
    </xf>
    <xf numFmtId="0" fontId="30" fillId="4" borderId="4" xfId="0" applyFont="1" applyFill="1" applyBorder="1" applyAlignment="1">
      <alignment horizontal="center" vertical="center"/>
    </xf>
    <xf numFmtId="0" fontId="30" fillId="4" borderId="5" xfId="0" applyFont="1" applyFill="1" applyBorder="1" applyAlignment="1">
      <alignment horizontal="center" vertical="center"/>
    </xf>
    <xf numFmtId="0" fontId="30" fillId="4" borderId="6" xfId="0" applyFont="1" applyFill="1" applyBorder="1" applyAlignment="1">
      <alignment horizontal="center" vertical="center"/>
    </xf>
    <xf numFmtId="0" fontId="30" fillId="2" borderId="2" xfId="0" applyFont="1" applyFill="1" applyBorder="1" applyAlignment="1">
      <alignment horizontal="center" vertical="center"/>
    </xf>
    <xf numFmtId="0" fontId="30" fillId="2" borderId="12" xfId="0" applyFont="1" applyFill="1" applyBorder="1" applyAlignment="1">
      <alignment horizontal="center" vertical="center"/>
    </xf>
    <xf numFmtId="0" fontId="30" fillId="3" borderId="4" xfId="0" applyFont="1" applyFill="1" applyBorder="1" applyAlignment="1">
      <alignment horizontal="center" vertical="center"/>
    </xf>
    <xf numFmtId="0" fontId="30" fillId="3" borderId="5" xfId="0" applyFont="1" applyFill="1" applyBorder="1" applyAlignment="1">
      <alignment horizontal="center" vertical="center"/>
    </xf>
    <xf numFmtId="0" fontId="30" fillId="3" borderId="6" xfId="0" applyFont="1" applyFill="1" applyBorder="1" applyAlignment="1">
      <alignment horizontal="center" vertical="center"/>
    </xf>
  </cellXfs>
  <cellStyles count="8">
    <cellStyle name="Excel Built-in Normal 2" xfId="5"/>
    <cellStyle name="Milliers 2" xfId="3"/>
    <cellStyle name="Normal" xfId="0" builtinId="0"/>
    <cellStyle name="Normal 2" xfId="2"/>
    <cellStyle name="Normal 3" xfId="4"/>
    <cellStyle name="Normal 4" xfId="7"/>
    <cellStyle name="Normal 5" xfId="6"/>
    <cellStyle name="Normal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295275</xdr:colOff>
      <xdr:row>0</xdr:row>
      <xdr:rowOff>28575</xdr:rowOff>
    </xdr:from>
    <xdr:to>
      <xdr:col>1</xdr:col>
      <xdr:colOff>1514475</xdr:colOff>
      <xdr:row>4</xdr:row>
      <xdr:rowOff>61218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5" y="28575"/>
          <a:ext cx="1258252" cy="889893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952500</xdr:colOff>
      <xdr:row>4</xdr:row>
      <xdr:rowOff>261243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4602BBF8-889F-4DD4-B469-9AACC3ADA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19200" cy="1122303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11430</xdr:rowOff>
    </xdr:from>
    <xdr:to>
      <xdr:col>4</xdr:col>
      <xdr:colOff>348615</xdr:colOff>
      <xdr:row>5</xdr:row>
      <xdr:rowOff>106938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26B2E5F7-C5E0-458A-A3E4-B15FFA866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11430"/>
          <a:ext cx="1251585" cy="1124208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0</xdr:rowOff>
    </xdr:from>
    <xdr:to>
      <xdr:col>1</xdr:col>
      <xdr:colOff>1333500</xdr:colOff>
      <xdr:row>5</xdr:row>
      <xdr:rowOff>89793</xdr:rowOff>
    </xdr:to>
    <xdr:pic>
      <xdr:nvPicPr>
        <xdr:cNvPr id="3" name="Picture 1">
          <a:extLst>
            <a:ext uri="{FF2B5EF4-FFF2-40B4-BE49-F238E27FC236}">
              <a16:creationId xmlns="" xmlns:a16="http://schemas.microsoft.com/office/drawing/2014/main" id="{B088E55F-F478-4FFD-A404-CA3E7171F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0"/>
          <a:ext cx="1219200" cy="1137543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0</xdr:row>
      <xdr:rowOff>28575</xdr:rowOff>
    </xdr:from>
    <xdr:to>
      <xdr:col>0</xdr:col>
      <xdr:colOff>1519237</xdr:colOff>
      <xdr:row>3</xdr:row>
      <xdr:rowOff>213618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8631AA35-27C1-4861-9436-B850B364D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5" y="28575"/>
          <a:ext cx="1223962" cy="994668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0</xdr:row>
      <xdr:rowOff>28575</xdr:rowOff>
    </xdr:from>
    <xdr:to>
      <xdr:col>0</xdr:col>
      <xdr:colOff>1519237</xdr:colOff>
      <xdr:row>3</xdr:row>
      <xdr:rowOff>213618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F3EF35AA-78A1-4100-AA31-31F24B1CA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5" y="28575"/>
          <a:ext cx="1223962" cy="994668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0</xdr:row>
      <xdr:rowOff>28575</xdr:rowOff>
    </xdr:from>
    <xdr:to>
      <xdr:col>0</xdr:col>
      <xdr:colOff>1519237</xdr:colOff>
      <xdr:row>3</xdr:row>
      <xdr:rowOff>213618</xdr:rowOff>
    </xdr:to>
    <xdr:pic>
      <xdr:nvPicPr>
        <xdr:cNvPr id="3" name="Picture 1">
          <a:extLst>
            <a:ext uri="{FF2B5EF4-FFF2-40B4-BE49-F238E27FC236}">
              <a16:creationId xmlns="" xmlns:a16="http://schemas.microsoft.com/office/drawing/2014/main" id="{39C1ED0D-F72F-461C-93B0-04F8175F0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5" y="28575"/>
          <a:ext cx="1223962" cy="889893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0</xdr:row>
      <xdr:rowOff>28575</xdr:rowOff>
    </xdr:from>
    <xdr:to>
      <xdr:col>0</xdr:col>
      <xdr:colOff>1519237</xdr:colOff>
      <xdr:row>3</xdr:row>
      <xdr:rowOff>213618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E11DAE17-A36A-4CB6-A01A-ECD005CD7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5" y="28575"/>
          <a:ext cx="1223962" cy="994668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R54"/>
  <sheetViews>
    <sheetView tabSelected="1" zoomScale="80" zoomScaleNormal="80" workbookViewId="0">
      <selection activeCell="AN17" sqref="AN17"/>
    </sheetView>
  </sheetViews>
  <sheetFormatPr baseColWidth="10" defaultColWidth="11.42578125" defaultRowHeight="14.25"/>
  <cols>
    <col min="1" max="1" width="3.85546875" style="5" bestFit="1" customWidth="1"/>
    <col min="2" max="2" width="25.7109375" style="2" bestFit="1" customWidth="1"/>
    <col min="3" max="4" width="5.5703125" style="2" hidden="1" customWidth="1"/>
    <col min="5" max="5" width="5.28515625" style="2" customWidth="1"/>
    <col min="6" max="7" width="5.5703125" style="2" hidden="1" customWidth="1"/>
    <col min="8" max="8" width="5.28515625" style="2" bestFit="1" customWidth="1"/>
    <col min="9" max="10" width="5.7109375" style="2" hidden="1" customWidth="1"/>
    <col min="11" max="11" width="6.7109375" style="2" bestFit="1" customWidth="1"/>
    <col min="12" max="14" width="7.140625" style="2" hidden="1" customWidth="1"/>
    <col min="15" max="15" width="7.140625" style="2" customWidth="1"/>
    <col min="16" max="17" width="6.7109375" style="2" bestFit="1" customWidth="1"/>
    <col min="18" max="18" width="6.7109375" style="2" customWidth="1"/>
    <col min="19" max="19" width="5.7109375" style="2" customWidth="1"/>
    <col min="20" max="20" width="22.42578125" style="2" bestFit="1" customWidth="1"/>
    <col min="21" max="21" width="5.7109375" style="2" hidden="1" customWidth="1"/>
    <col min="22" max="22" width="5.7109375" style="6" hidden="1" customWidth="1"/>
    <col min="23" max="23" width="5.7109375" style="6" customWidth="1"/>
    <col min="24" max="24" width="7.140625" style="7" hidden="1" customWidth="1"/>
    <col min="25" max="25" width="7.140625" style="2" hidden="1" customWidth="1"/>
    <col min="26" max="26" width="7.140625" style="2" customWidth="1"/>
    <col min="27" max="27" width="7.140625" style="2" hidden="1" customWidth="1"/>
    <col min="28" max="28" width="5.7109375" style="5" hidden="1" customWidth="1"/>
    <col min="29" max="29" width="7" style="5" bestFit="1" customWidth="1"/>
    <col min="30" max="32" width="7.28515625" style="5" hidden="1" customWidth="1"/>
    <col min="33" max="33" width="7" style="5" bestFit="1" customWidth="1"/>
    <col min="34" max="34" width="5.7109375" style="5" customWidth="1"/>
    <col min="35" max="35" width="6.7109375" style="5" bestFit="1" customWidth="1"/>
    <col min="36" max="37" width="5.7109375" style="5" customWidth="1"/>
    <col min="38" max="40" width="7.140625" style="5" bestFit="1" customWidth="1"/>
    <col min="41" max="41" width="5.7109375" style="5" customWidth="1"/>
    <col min="42" max="42" width="6.7109375" style="5" bestFit="1" customWidth="1"/>
    <col min="43" max="43" width="6.5703125" style="5" bestFit="1" customWidth="1"/>
    <col min="44" max="44" width="3.7109375" style="5" bestFit="1" customWidth="1"/>
    <col min="45" max="16384" width="11.42578125" style="5"/>
  </cols>
  <sheetData>
    <row r="1" spans="1:44" s="1" customFormat="1" ht="23.25">
      <c r="B1" s="329" t="s">
        <v>109</v>
      </c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329"/>
      <c r="Y1" s="329"/>
      <c r="Z1" s="329"/>
      <c r="AA1" s="329"/>
      <c r="AB1" s="329"/>
      <c r="AC1" s="329"/>
      <c r="AD1" s="329"/>
      <c r="AE1" s="329"/>
      <c r="AF1" s="329"/>
      <c r="AG1" s="329"/>
      <c r="AH1" s="329"/>
      <c r="AI1" s="329"/>
      <c r="AJ1" s="329"/>
      <c r="AK1" s="12"/>
      <c r="AL1" s="12"/>
      <c r="AM1" s="12"/>
      <c r="AN1" s="12"/>
      <c r="AO1" s="12"/>
      <c r="AP1" s="12"/>
      <c r="AQ1" s="12"/>
      <c r="AR1" s="12"/>
    </row>
    <row r="2" spans="1:44" ht="10.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spans="1:44" s="8" customFormat="1" ht="20.25">
      <c r="B3" s="330" t="s">
        <v>110</v>
      </c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0"/>
      <c r="W3" s="330"/>
      <c r="X3" s="330"/>
      <c r="Y3" s="330"/>
      <c r="Z3" s="330"/>
      <c r="AA3" s="330"/>
      <c r="AB3" s="330"/>
      <c r="AC3" s="330"/>
      <c r="AD3" s="330"/>
      <c r="AE3" s="330"/>
      <c r="AF3" s="330"/>
      <c r="AG3" s="330"/>
      <c r="AH3" s="330"/>
      <c r="AI3" s="330"/>
      <c r="AJ3" s="330"/>
      <c r="AK3" s="13"/>
      <c r="AL3" s="13"/>
      <c r="AM3" s="13"/>
      <c r="AN3" s="13"/>
      <c r="AO3" s="13"/>
      <c r="AP3" s="13"/>
      <c r="AQ3" s="13"/>
      <c r="AR3" s="13"/>
    </row>
    <row r="4" spans="1:44">
      <c r="S4" s="9"/>
      <c r="T4" s="9"/>
      <c r="U4" s="9"/>
      <c r="V4" s="10"/>
      <c r="W4" s="10"/>
    </row>
    <row r="6" spans="1:44" ht="20.25">
      <c r="B6" s="330" t="s">
        <v>52</v>
      </c>
      <c r="C6" s="330"/>
      <c r="D6" s="330"/>
      <c r="E6" s="330"/>
      <c r="F6" s="330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  <c r="R6" s="30"/>
      <c r="S6" s="13"/>
      <c r="T6" s="330" t="s">
        <v>111</v>
      </c>
      <c r="U6" s="330"/>
      <c r="V6" s="330"/>
      <c r="W6" s="330"/>
      <c r="X6" s="330"/>
      <c r="Y6" s="330"/>
      <c r="Z6" s="330"/>
      <c r="AA6" s="330"/>
      <c r="AB6" s="330"/>
      <c r="AC6" s="330"/>
      <c r="AD6" s="330"/>
      <c r="AE6" s="330"/>
      <c r="AF6" s="330"/>
      <c r="AG6" s="330"/>
      <c r="AH6" s="330"/>
      <c r="AI6" s="330"/>
      <c r="AJ6" s="8"/>
      <c r="AK6" s="13"/>
      <c r="AL6" s="13"/>
      <c r="AM6" s="13"/>
      <c r="AN6" s="13"/>
      <c r="AO6" s="13"/>
      <c r="AP6" s="13"/>
      <c r="AQ6" s="13"/>
      <c r="AR6" s="13"/>
    </row>
    <row r="7" spans="1:44" ht="15.75" thickBot="1">
      <c r="C7" s="4"/>
      <c r="D7" s="3"/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3"/>
      <c r="R7" s="3"/>
      <c r="S7" s="4"/>
      <c r="U7" s="4"/>
      <c r="V7" s="3"/>
      <c r="W7" s="3"/>
      <c r="X7" s="4"/>
      <c r="Y7" s="4"/>
      <c r="Z7" s="3"/>
      <c r="AA7" s="4"/>
      <c r="AB7" s="4"/>
      <c r="AC7" s="3"/>
      <c r="AD7" s="4"/>
      <c r="AE7" s="4"/>
      <c r="AF7" s="4"/>
      <c r="AG7" s="3"/>
      <c r="AH7" s="4"/>
      <c r="AI7" s="3"/>
    </row>
    <row r="8" spans="1:44" ht="16.149999999999999" customHeight="1" thickBot="1">
      <c r="B8" s="331" t="s">
        <v>45</v>
      </c>
      <c r="C8" s="333" t="s">
        <v>2</v>
      </c>
      <c r="D8" s="334"/>
      <c r="E8" s="334"/>
      <c r="F8" s="334"/>
      <c r="G8" s="334"/>
      <c r="H8" s="334"/>
      <c r="I8" s="334"/>
      <c r="J8" s="334"/>
      <c r="K8" s="334"/>
      <c r="L8" s="334"/>
      <c r="M8" s="334"/>
      <c r="N8" s="334"/>
      <c r="O8" s="334"/>
      <c r="P8" s="334"/>
      <c r="Q8" s="335"/>
      <c r="R8" s="81"/>
      <c r="S8" s="5"/>
      <c r="T8" s="336" t="s">
        <v>45</v>
      </c>
      <c r="U8" s="333" t="s">
        <v>7</v>
      </c>
      <c r="V8" s="334"/>
      <c r="W8" s="334"/>
      <c r="X8" s="334"/>
      <c r="Y8" s="334"/>
      <c r="Z8" s="334"/>
      <c r="AA8" s="334"/>
      <c r="AB8" s="334"/>
      <c r="AC8" s="334"/>
      <c r="AD8" s="334"/>
      <c r="AE8" s="334"/>
      <c r="AF8" s="334"/>
      <c r="AG8" s="334"/>
      <c r="AH8" s="334"/>
      <c r="AI8" s="335"/>
      <c r="AJ8" s="4"/>
    </row>
    <row r="9" spans="1:44" ht="15.6" customHeight="1" thickBot="1">
      <c r="B9" s="332"/>
      <c r="C9" s="15" t="s">
        <v>13</v>
      </c>
      <c r="D9" s="16" t="s">
        <v>15</v>
      </c>
      <c r="E9" s="53" t="s">
        <v>246</v>
      </c>
      <c r="F9" s="16" t="s">
        <v>16</v>
      </c>
      <c r="G9" s="16" t="s">
        <v>14</v>
      </c>
      <c r="H9" s="53" t="s">
        <v>247</v>
      </c>
      <c r="I9" s="16" t="s">
        <v>8</v>
      </c>
      <c r="J9" s="16" t="s">
        <v>9</v>
      </c>
      <c r="K9" s="53" t="s">
        <v>248</v>
      </c>
      <c r="L9" s="16" t="s">
        <v>10</v>
      </c>
      <c r="M9" s="16" t="s">
        <v>11</v>
      </c>
      <c r="N9" s="16" t="s">
        <v>12</v>
      </c>
      <c r="O9" s="53" t="s">
        <v>249</v>
      </c>
      <c r="P9" s="17" t="s">
        <v>4</v>
      </c>
      <c r="Q9" s="18" t="s">
        <v>5</v>
      </c>
      <c r="R9" s="82"/>
      <c r="S9" s="5"/>
      <c r="T9" s="337"/>
      <c r="U9" s="61" t="s">
        <v>13</v>
      </c>
      <c r="V9" s="53" t="s">
        <v>15</v>
      </c>
      <c r="W9" s="53" t="s">
        <v>246</v>
      </c>
      <c r="X9" s="16" t="s">
        <v>16</v>
      </c>
      <c r="Y9" s="16" t="s">
        <v>14</v>
      </c>
      <c r="Z9" s="53" t="s">
        <v>247</v>
      </c>
      <c r="AA9" s="16" t="s">
        <v>8</v>
      </c>
      <c r="AB9" s="16" t="s">
        <v>9</v>
      </c>
      <c r="AC9" s="53" t="s">
        <v>248</v>
      </c>
      <c r="AD9" s="16" t="s">
        <v>10</v>
      </c>
      <c r="AE9" s="16" t="s">
        <v>11</v>
      </c>
      <c r="AF9" s="16" t="s">
        <v>12</v>
      </c>
      <c r="AG9" s="53" t="s">
        <v>249</v>
      </c>
      <c r="AH9" s="17" t="s">
        <v>4</v>
      </c>
      <c r="AI9" s="18" t="s">
        <v>5</v>
      </c>
    </row>
    <row r="10" spans="1:44" ht="15.75" thickBot="1">
      <c r="A10" s="46"/>
      <c r="B10" s="47" t="s">
        <v>17</v>
      </c>
      <c r="C10" s="59">
        <v>4</v>
      </c>
      <c r="D10" s="58">
        <v>4</v>
      </c>
      <c r="E10" s="54">
        <f t="shared" ref="E10" si="0">(C10+D10)/2</f>
        <v>4</v>
      </c>
      <c r="F10" s="58">
        <v>4</v>
      </c>
      <c r="G10" s="58">
        <v>4</v>
      </c>
      <c r="H10" s="54">
        <f t="shared" ref="H10" si="1">(F10+G10)/2</f>
        <v>4</v>
      </c>
      <c r="I10" s="58">
        <v>10</v>
      </c>
      <c r="J10" s="58">
        <v>10</v>
      </c>
      <c r="K10" s="54">
        <f t="shared" ref="K10" si="2">(I10+J10)/2</f>
        <v>10</v>
      </c>
      <c r="L10" s="58">
        <v>10</v>
      </c>
      <c r="M10" s="58">
        <v>10</v>
      </c>
      <c r="N10" s="58">
        <v>10</v>
      </c>
      <c r="O10" s="54">
        <f t="shared" ref="O10" si="3">(L10+M10+N10)/3</f>
        <v>10</v>
      </c>
      <c r="P10" s="48"/>
      <c r="Q10" s="52">
        <f t="shared" ref="Q10" si="4">((C10+D10)/2)+((F10+G10)/2)+((I10+J10)/2)+((L10+M10+N10)/3)-P10</f>
        <v>28</v>
      </c>
      <c r="R10" s="83"/>
      <c r="S10" s="50"/>
      <c r="T10" s="45" t="s">
        <v>17</v>
      </c>
      <c r="U10" s="62">
        <v>5</v>
      </c>
      <c r="V10" s="57">
        <v>5</v>
      </c>
      <c r="W10" s="56">
        <f t="shared" ref="W10:W30" si="5">(U10+V10)/2</f>
        <v>5</v>
      </c>
      <c r="X10" s="57">
        <v>5</v>
      </c>
      <c r="Y10" s="57">
        <v>5</v>
      </c>
      <c r="Z10" s="56">
        <f t="shared" ref="Z10:Z30" si="6">(X10+Y10)/2</f>
        <v>5</v>
      </c>
      <c r="AA10" s="57">
        <v>10</v>
      </c>
      <c r="AB10" s="57">
        <v>10</v>
      </c>
      <c r="AC10" s="56">
        <f t="shared" ref="AC10:AC30" si="7">(AA10+AB10)/2</f>
        <v>10</v>
      </c>
      <c r="AD10" s="57">
        <v>10</v>
      </c>
      <c r="AE10" s="57">
        <v>10</v>
      </c>
      <c r="AF10" s="57">
        <v>10</v>
      </c>
      <c r="AG10" s="56">
        <f t="shared" ref="AG10:AG30" si="8">(AD10+AE10+AF10)/3</f>
        <v>10</v>
      </c>
      <c r="AH10" s="63"/>
      <c r="AI10" s="56">
        <f t="shared" ref="AI10:AI30" si="9">((U10+V10)/2)+((X10+Y10)/2)+((AA10+AB10)/2)+((AD10+AE10+AF10)/3)-AH10</f>
        <v>30</v>
      </c>
    </row>
    <row r="11" spans="1:44" ht="16.5" thickBot="1">
      <c r="A11" s="188">
        <v>1</v>
      </c>
      <c r="B11" s="203" t="s">
        <v>102</v>
      </c>
      <c r="C11" s="190">
        <v>1.5</v>
      </c>
      <c r="D11" s="191">
        <v>2.1</v>
      </c>
      <c r="E11" s="204">
        <f t="shared" ref="E11:E41" si="10">(C11+D11)/2</f>
        <v>1.8</v>
      </c>
      <c r="F11" s="191">
        <v>3.2</v>
      </c>
      <c r="G11" s="191">
        <v>2.6</v>
      </c>
      <c r="H11" s="204">
        <f t="shared" ref="H11:H41" si="11">(F11+G11)/2</f>
        <v>2.9000000000000004</v>
      </c>
      <c r="I11" s="191">
        <v>6</v>
      </c>
      <c r="J11" s="191">
        <v>6.1</v>
      </c>
      <c r="K11" s="204">
        <f t="shared" ref="K11:K41" si="12">(I11+J11)/2</f>
        <v>6.05</v>
      </c>
      <c r="L11" s="191">
        <v>6.8</v>
      </c>
      <c r="M11" s="191">
        <v>6.8</v>
      </c>
      <c r="N11" s="191">
        <v>7.4</v>
      </c>
      <c r="O11" s="204">
        <f t="shared" ref="O11:O41" si="13">(L11+M11+N11)/3</f>
        <v>7</v>
      </c>
      <c r="P11" s="192"/>
      <c r="Q11" s="205">
        <f t="shared" ref="Q11:Q41" si="14">((C11+D11)/2)+((F11+G11)/2)+((I11+J11)/2)+((L11+M11+N11)/3)-P11</f>
        <v>17.75</v>
      </c>
      <c r="R11" s="80"/>
      <c r="S11" s="181">
        <v>1</v>
      </c>
      <c r="T11" s="182" t="s">
        <v>37</v>
      </c>
      <c r="U11" s="183">
        <v>2.2000000000000002</v>
      </c>
      <c r="V11" s="184">
        <v>1.9</v>
      </c>
      <c r="W11" s="185">
        <f t="shared" si="5"/>
        <v>2.0499999999999998</v>
      </c>
      <c r="X11" s="184">
        <v>4.5999999999999996</v>
      </c>
      <c r="Y11" s="184">
        <v>4.8</v>
      </c>
      <c r="Z11" s="185">
        <f t="shared" si="6"/>
        <v>4.6999999999999993</v>
      </c>
      <c r="AA11" s="184">
        <v>6.4</v>
      </c>
      <c r="AB11" s="184">
        <v>7</v>
      </c>
      <c r="AC11" s="185">
        <f t="shared" si="7"/>
        <v>6.7</v>
      </c>
      <c r="AD11" s="184">
        <v>7</v>
      </c>
      <c r="AE11" s="184">
        <v>6.4</v>
      </c>
      <c r="AF11" s="184">
        <v>6.7</v>
      </c>
      <c r="AG11" s="185">
        <f t="shared" si="8"/>
        <v>6.7</v>
      </c>
      <c r="AH11" s="186"/>
      <c r="AI11" s="187">
        <f t="shared" si="9"/>
        <v>20.149999999999999</v>
      </c>
    </row>
    <row r="12" spans="1:44" ht="16.5" thickBot="1">
      <c r="A12" s="188">
        <v>2</v>
      </c>
      <c r="B12" s="202" t="s">
        <v>64</v>
      </c>
      <c r="C12" s="190">
        <v>2</v>
      </c>
      <c r="D12" s="191">
        <v>2.1</v>
      </c>
      <c r="E12" s="204">
        <f t="shared" si="10"/>
        <v>2.0499999999999998</v>
      </c>
      <c r="F12" s="191">
        <v>2.9</v>
      </c>
      <c r="G12" s="191">
        <v>3</v>
      </c>
      <c r="H12" s="204">
        <f t="shared" si="11"/>
        <v>2.95</v>
      </c>
      <c r="I12" s="191">
        <v>5.2</v>
      </c>
      <c r="J12" s="191">
        <v>5.3</v>
      </c>
      <c r="K12" s="204">
        <f t="shared" si="12"/>
        <v>5.25</v>
      </c>
      <c r="L12" s="191">
        <v>6.5</v>
      </c>
      <c r="M12" s="191">
        <v>6.1</v>
      </c>
      <c r="N12" s="191">
        <v>6.5</v>
      </c>
      <c r="O12" s="204">
        <f t="shared" si="13"/>
        <v>6.3666666666666671</v>
      </c>
      <c r="P12" s="192"/>
      <c r="Q12" s="205">
        <f t="shared" si="14"/>
        <v>16.616666666666667</v>
      </c>
      <c r="R12" s="80"/>
      <c r="S12" s="188">
        <v>2</v>
      </c>
      <c r="T12" s="189" t="s">
        <v>30</v>
      </c>
      <c r="U12" s="190">
        <v>2</v>
      </c>
      <c r="V12" s="191">
        <v>1.9</v>
      </c>
      <c r="W12" s="185">
        <f t="shared" si="5"/>
        <v>1.95</v>
      </c>
      <c r="X12" s="191">
        <v>2.8</v>
      </c>
      <c r="Y12" s="191">
        <v>2.9</v>
      </c>
      <c r="Z12" s="185">
        <f t="shared" si="6"/>
        <v>2.8499999999999996</v>
      </c>
      <c r="AA12" s="191">
        <v>7</v>
      </c>
      <c r="AB12" s="191">
        <v>7.2</v>
      </c>
      <c r="AC12" s="185">
        <f t="shared" si="7"/>
        <v>7.1</v>
      </c>
      <c r="AD12" s="191">
        <v>6.4</v>
      </c>
      <c r="AE12" s="191">
        <v>6.3</v>
      </c>
      <c r="AF12" s="191">
        <v>6.9</v>
      </c>
      <c r="AG12" s="185">
        <f t="shared" si="8"/>
        <v>6.5333333333333341</v>
      </c>
      <c r="AH12" s="192"/>
      <c r="AI12" s="193">
        <f t="shared" si="9"/>
        <v>18.433333333333334</v>
      </c>
    </row>
    <row r="13" spans="1:44" ht="16.5" thickBot="1">
      <c r="A13" s="188">
        <v>3</v>
      </c>
      <c r="B13" s="202" t="s">
        <v>107</v>
      </c>
      <c r="C13" s="190">
        <v>0</v>
      </c>
      <c r="D13" s="191">
        <v>0</v>
      </c>
      <c r="E13" s="204">
        <f t="shared" si="10"/>
        <v>0</v>
      </c>
      <c r="F13" s="191">
        <v>3.9</v>
      </c>
      <c r="G13" s="191">
        <v>3.6</v>
      </c>
      <c r="H13" s="204">
        <f t="shared" si="11"/>
        <v>3.75</v>
      </c>
      <c r="I13" s="191">
        <v>6.2</v>
      </c>
      <c r="J13" s="191">
        <v>5.6</v>
      </c>
      <c r="K13" s="204">
        <f t="shared" si="12"/>
        <v>5.9</v>
      </c>
      <c r="L13" s="191">
        <v>6.6</v>
      </c>
      <c r="M13" s="191">
        <v>6.5</v>
      </c>
      <c r="N13" s="191">
        <v>6.8</v>
      </c>
      <c r="O13" s="204">
        <f t="shared" si="13"/>
        <v>6.6333333333333329</v>
      </c>
      <c r="P13" s="192"/>
      <c r="Q13" s="205">
        <f t="shared" si="14"/>
        <v>16.283333333333331</v>
      </c>
      <c r="R13" s="80"/>
      <c r="S13" s="188">
        <v>3</v>
      </c>
      <c r="T13" s="182" t="s">
        <v>41</v>
      </c>
      <c r="U13" s="190">
        <v>1.9</v>
      </c>
      <c r="V13" s="191">
        <v>2.2999999999999998</v>
      </c>
      <c r="W13" s="185">
        <f t="shared" si="5"/>
        <v>2.0999999999999996</v>
      </c>
      <c r="X13" s="191">
        <v>3.9</v>
      </c>
      <c r="Y13" s="191">
        <v>4</v>
      </c>
      <c r="Z13" s="185">
        <f t="shared" si="6"/>
        <v>3.95</v>
      </c>
      <c r="AA13" s="191">
        <v>6.6</v>
      </c>
      <c r="AB13" s="191">
        <v>6</v>
      </c>
      <c r="AC13" s="185">
        <f t="shared" si="7"/>
        <v>6.3</v>
      </c>
      <c r="AD13" s="191">
        <v>5.3</v>
      </c>
      <c r="AE13" s="191">
        <v>5.5</v>
      </c>
      <c r="AF13" s="191">
        <v>5.9</v>
      </c>
      <c r="AG13" s="185">
        <f t="shared" si="8"/>
        <v>5.5666666666666673</v>
      </c>
      <c r="AH13" s="192"/>
      <c r="AI13" s="193">
        <f t="shared" si="9"/>
        <v>17.916666666666668</v>
      </c>
    </row>
    <row r="14" spans="1:44" ht="16.5" thickBot="1">
      <c r="A14" s="188">
        <v>4</v>
      </c>
      <c r="B14" s="202" t="s">
        <v>62</v>
      </c>
      <c r="C14" s="190">
        <v>2</v>
      </c>
      <c r="D14" s="191">
        <v>1.8</v>
      </c>
      <c r="E14" s="204">
        <f t="shared" si="10"/>
        <v>1.9</v>
      </c>
      <c r="F14" s="191">
        <v>2.9</v>
      </c>
      <c r="G14" s="191">
        <v>3</v>
      </c>
      <c r="H14" s="204">
        <f t="shared" si="11"/>
        <v>2.95</v>
      </c>
      <c r="I14" s="191">
        <v>5.3</v>
      </c>
      <c r="J14" s="191">
        <v>5.2</v>
      </c>
      <c r="K14" s="204">
        <f t="shared" si="12"/>
        <v>5.25</v>
      </c>
      <c r="L14" s="191">
        <v>6.4</v>
      </c>
      <c r="M14" s="191">
        <v>5.9</v>
      </c>
      <c r="N14" s="191">
        <v>5.8</v>
      </c>
      <c r="O14" s="204">
        <f t="shared" si="13"/>
        <v>6.0333333333333341</v>
      </c>
      <c r="P14" s="192"/>
      <c r="Q14" s="205">
        <f t="shared" si="14"/>
        <v>16.133333333333333</v>
      </c>
      <c r="R14" s="80"/>
      <c r="S14" s="188">
        <v>4</v>
      </c>
      <c r="T14" s="194" t="s">
        <v>35</v>
      </c>
      <c r="U14" s="190">
        <v>0.7</v>
      </c>
      <c r="V14" s="191">
        <v>1.2</v>
      </c>
      <c r="W14" s="185">
        <f t="shared" si="5"/>
        <v>0.95</v>
      </c>
      <c r="X14" s="191">
        <v>3.3</v>
      </c>
      <c r="Y14" s="191">
        <v>3.3</v>
      </c>
      <c r="Z14" s="185">
        <f t="shared" si="6"/>
        <v>3.3</v>
      </c>
      <c r="AA14" s="191">
        <v>7</v>
      </c>
      <c r="AB14" s="191">
        <v>6.7</v>
      </c>
      <c r="AC14" s="185">
        <f t="shared" si="7"/>
        <v>6.85</v>
      </c>
      <c r="AD14" s="191">
        <v>6.7</v>
      </c>
      <c r="AE14" s="191">
        <v>6.6</v>
      </c>
      <c r="AF14" s="191">
        <v>6.5</v>
      </c>
      <c r="AG14" s="185">
        <f t="shared" si="8"/>
        <v>6.6000000000000005</v>
      </c>
      <c r="AH14" s="192"/>
      <c r="AI14" s="193">
        <f t="shared" si="9"/>
        <v>17.7</v>
      </c>
    </row>
    <row r="15" spans="1:44" ht="16.5" thickBot="1">
      <c r="A15" s="188">
        <v>5</v>
      </c>
      <c r="B15" s="202" t="s">
        <v>101</v>
      </c>
      <c r="C15" s="190">
        <v>1.9</v>
      </c>
      <c r="D15" s="191">
        <v>1.7</v>
      </c>
      <c r="E15" s="204">
        <f t="shared" si="10"/>
        <v>1.7999999999999998</v>
      </c>
      <c r="F15" s="191">
        <v>3</v>
      </c>
      <c r="G15" s="191">
        <v>3.4</v>
      </c>
      <c r="H15" s="204">
        <f t="shared" si="11"/>
        <v>3.2</v>
      </c>
      <c r="I15" s="191">
        <v>4.9000000000000004</v>
      </c>
      <c r="J15" s="191">
        <v>4.7</v>
      </c>
      <c r="K15" s="204">
        <f t="shared" si="12"/>
        <v>4.8000000000000007</v>
      </c>
      <c r="L15" s="191">
        <v>6.1</v>
      </c>
      <c r="M15" s="191">
        <v>5.7</v>
      </c>
      <c r="N15" s="191">
        <v>6.3</v>
      </c>
      <c r="O15" s="204">
        <f t="shared" si="13"/>
        <v>6.0333333333333341</v>
      </c>
      <c r="P15" s="192"/>
      <c r="Q15" s="205">
        <f t="shared" si="14"/>
        <v>15.833333333333336</v>
      </c>
      <c r="R15" s="80"/>
      <c r="S15" s="188">
        <v>5</v>
      </c>
      <c r="T15" s="182" t="s">
        <v>27</v>
      </c>
      <c r="U15" s="190">
        <v>1.2</v>
      </c>
      <c r="V15" s="191">
        <v>1.5</v>
      </c>
      <c r="W15" s="185">
        <f t="shared" si="5"/>
        <v>1.35</v>
      </c>
      <c r="X15" s="191">
        <v>3.4</v>
      </c>
      <c r="Y15" s="191">
        <v>3.7</v>
      </c>
      <c r="Z15" s="185">
        <f t="shared" si="6"/>
        <v>3.55</v>
      </c>
      <c r="AA15" s="191">
        <v>6.3</v>
      </c>
      <c r="AB15" s="191">
        <v>6.3</v>
      </c>
      <c r="AC15" s="185">
        <f t="shared" si="7"/>
        <v>6.3</v>
      </c>
      <c r="AD15" s="191">
        <v>6.6</v>
      </c>
      <c r="AE15" s="191">
        <v>6.1</v>
      </c>
      <c r="AF15" s="191">
        <v>6</v>
      </c>
      <c r="AG15" s="185">
        <f t="shared" si="8"/>
        <v>6.2333333333333334</v>
      </c>
      <c r="AH15" s="192">
        <v>0.3</v>
      </c>
      <c r="AI15" s="193">
        <f t="shared" si="9"/>
        <v>17.133333333333333</v>
      </c>
    </row>
    <row r="16" spans="1:44" ht="16.5" thickBot="1">
      <c r="A16" s="188">
        <v>6</v>
      </c>
      <c r="B16" s="202" t="s">
        <v>70</v>
      </c>
      <c r="C16" s="190">
        <v>1.7</v>
      </c>
      <c r="D16" s="191">
        <v>2.1</v>
      </c>
      <c r="E16" s="204">
        <f t="shared" si="10"/>
        <v>1.9</v>
      </c>
      <c r="F16" s="191">
        <v>2.7</v>
      </c>
      <c r="G16" s="191">
        <v>2.8</v>
      </c>
      <c r="H16" s="204">
        <f t="shared" si="11"/>
        <v>2.75</v>
      </c>
      <c r="I16" s="191">
        <v>4.7</v>
      </c>
      <c r="J16" s="191">
        <v>4.7</v>
      </c>
      <c r="K16" s="204">
        <f t="shared" si="12"/>
        <v>4.7</v>
      </c>
      <c r="L16" s="191">
        <v>6.6</v>
      </c>
      <c r="M16" s="191">
        <v>6.4</v>
      </c>
      <c r="N16" s="191">
        <v>6</v>
      </c>
      <c r="O16" s="204">
        <f t="shared" si="13"/>
        <v>6.333333333333333</v>
      </c>
      <c r="P16" s="192"/>
      <c r="Q16" s="205">
        <f t="shared" si="14"/>
        <v>15.683333333333334</v>
      </c>
      <c r="R16" s="80"/>
      <c r="S16" s="188">
        <v>6</v>
      </c>
      <c r="T16" s="182" t="s">
        <v>39</v>
      </c>
      <c r="U16" s="190">
        <v>1.4</v>
      </c>
      <c r="V16" s="191">
        <v>1.4</v>
      </c>
      <c r="W16" s="185">
        <f t="shared" si="5"/>
        <v>1.4</v>
      </c>
      <c r="X16" s="191">
        <v>2.6</v>
      </c>
      <c r="Y16" s="191">
        <v>2.4</v>
      </c>
      <c r="Z16" s="185">
        <f t="shared" si="6"/>
        <v>2.5</v>
      </c>
      <c r="AA16" s="191">
        <v>6.8</v>
      </c>
      <c r="AB16" s="191">
        <v>6.2</v>
      </c>
      <c r="AC16" s="185">
        <f t="shared" si="7"/>
        <v>6.5</v>
      </c>
      <c r="AD16" s="191">
        <v>5.6</v>
      </c>
      <c r="AE16" s="191">
        <v>5.3</v>
      </c>
      <c r="AF16" s="191">
        <v>5.4</v>
      </c>
      <c r="AG16" s="185">
        <f t="shared" si="8"/>
        <v>5.4333333333333327</v>
      </c>
      <c r="AH16" s="192"/>
      <c r="AI16" s="193">
        <f t="shared" si="9"/>
        <v>15.833333333333332</v>
      </c>
    </row>
    <row r="17" spans="1:36" ht="16.5" thickBot="1">
      <c r="A17" s="188">
        <v>7</v>
      </c>
      <c r="B17" s="202" t="s">
        <v>67</v>
      </c>
      <c r="C17" s="190">
        <v>1.5</v>
      </c>
      <c r="D17" s="191">
        <v>1.5</v>
      </c>
      <c r="E17" s="204">
        <f t="shared" si="10"/>
        <v>1.5</v>
      </c>
      <c r="F17" s="191">
        <v>2.9</v>
      </c>
      <c r="G17" s="191">
        <v>3.3</v>
      </c>
      <c r="H17" s="204">
        <f t="shared" si="11"/>
        <v>3.0999999999999996</v>
      </c>
      <c r="I17" s="191">
        <v>5.7</v>
      </c>
      <c r="J17" s="191">
        <v>5.2</v>
      </c>
      <c r="K17" s="204">
        <f t="shared" si="12"/>
        <v>5.45</v>
      </c>
      <c r="L17" s="191">
        <v>5.7</v>
      </c>
      <c r="M17" s="191">
        <v>5.8</v>
      </c>
      <c r="N17" s="191">
        <v>5.4</v>
      </c>
      <c r="O17" s="204">
        <f t="shared" si="13"/>
        <v>5.6333333333333329</v>
      </c>
      <c r="P17" s="192"/>
      <c r="Q17" s="205">
        <f t="shared" si="14"/>
        <v>15.683333333333334</v>
      </c>
      <c r="R17" s="80"/>
      <c r="S17" s="31">
        <v>7</v>
      </c>
      <c r="T17" s="176" t="s">
        <v>115</v>
      </c>
      <c r="U17" s="22">
        <v>1.1000000000000001</v>
      </c>
      <c r="V17" s="20">
        <v>1.3</v>
      </c>
      <c r="W17" s="40">
        <f t="shared" si="5"/>
        <v>1.2000000000000002</v>
      </c>
      <c r="X17" s="20">
        <v>2.8</v>
      </c>
      <c r="Y17" s="20">
        <v>3</v>
      </c>
      <c r="Z17" s="40">
        <f t="shared" si="6"/>
        <v>2.9</v>
      </c>
      <c r="AA17" s="20">
        <v>6.4</v>
      </c>
      <c r="AB17" s="20">
        <v>5.8</v>
      </c>
      <c r="AC17" s="40">
        <f t="shared" si="7"/>
        <v>6.1</v>
      </c>
      <c r="AD17" s="20">
        <v>5.5</v>
      </c>
      <c r="AE17" s="20">
        <v>5.3</v>
      </c>
      <c r="AF17" s="20">
        <v>5.9</v>
      </c>
      <c r="AG17" s="40">
        <f t="shared" si="8"/>
        <v>5.5666666666666673</v>
      </c>
      <c r="AH17" s="21"/>
      <c r="AI17" s="65">
        <f t="shared" si="9"/>
        <v>15.766666666666666</v>
      </c>
    </row>
    <row r="18" spans="1:36" ht="16.5" thickBot="1">
      <c r="A18" s="188">
        <v>8</v>
      </c>
      <c r="B18" s="202" t="s">
        <v>68</v>
      </c>
      <c r="C18" s="190">
        <v>1.8</v>
      </c>
      <c r="D18" s="191">
        <v>1.8</v>
      </c>
      <c r="E18" s="204">
        <f t="shared" si="10"/>
        <v>1.8</v>
      </c>
      <c r="F18" s="191">
        <v>2.6</v>
      </c>
      <c r="G18" s="191">
        <v>2.2000000000000002</v>
      </c>
      <c r="H18" s="204">
        <f t="shared" si="11"/>
        <v>2.4000000000000004</v>
      </c>
      <c r="I18" s="191">
        <v>5.4</v>
      </c>
      <c r="J18" s="191">
        <v>4.8</v>
      </c>
      <c r="K18" s="204">
        <f t="shared" si="12"/>
        <v>5.0999999999999996</v>
      </c>
      <c r="L18" s="191">
        <v>6.1</v>
      </c>
      <c r="M18" s="191">
        <v>6.3</v>
      </c>
      <c r="N18" s="191">
        <v>6.7</v>
      </c>
      <c r="O18" s="204">
        <f t="shared" si="13"/>
        <v>6.3666666666666663</v>
      </c>
      <c r="P18" s="192"/>
      <c r="Q18" s="205">
        <f t="shared" si="14"/>
        <v>15.666666666666668</v>
      </c>
      <c r="R18" s="80"/>
      <c r="S18" s="31">
        <v>8</v>
      </c>
      <c r="T18" s="73" t="s">
        <v>36</v>
      </c>
      <c r="U18" s="22">
        <v>1.6</v>
      </c>
      <c r="V18" s="20">
        <v>1.9</v>
      </c>
      <c r="W18" s="40">
        <f t="shared" si="5"/>
        <v>1.75</v>
      </c>
      <c r="X18" s="20">
        <v>3.5</v>
      </c>
      <c r="Y18" s="20">
        <v>3.5</v>
      </c>
      <c r="Z18" s="40">
        <f t="shared" si="6"/>
        <v>3.5</v>
      </c>
      <c r="AA18" s="20">
        <v>5.9</v>
      </c>
      <c r="AB18" s="20">
        <v>5.7</v>
      </c>
      <c r="AC18" s="40">
        <f t="shared" si="7"/>
        <v>5.8000000000000007</v>
      </c>
      <c r="AD18" s="20">
        <v>5.2</v>
      </c>
      <c r="AE18" s="20">
        <v>5.2</v>
      </c>
      <c r="AF18" s="20">
        <v>4.8</v>
      </c>
      <c r="AG18" s="40">
        <f t="shared" si="8"/>
        <v>5.0666666666666664</v>
      </c>
      <c r="AH18" s="21">
        <v>0.6</v>
      </c>
      <c r="AI18" s="65">
        <f t="shared" si="9"/>
        <v>15.516666666666667</v>
      </c>
    </row>
    <row r="19" spans="1:36" ht="16.5" thickBot="1">
      <c r="A19" s="188">
        <v>9</v>
      </c>
      <c r="B19" s="202" t="s">
        <v>61</v>
      </c>
      <c r="C19" s="190">
        <v>0.4</v>
      </c>
      <c r="D19" s="191">
        <v>0.1</v>
      </c>
      <c r="E19" s="204">
        <f t="shared" si="10"/>
        <v>0.25</v>
      </c>
      <c r="F19" s="191">
        <v>2.7</v>
      </c>
      <c r="G19" s="191">
        <v>2.7</v>
      </c>
      <c r="H19" s="204">
        <f t="shared" si="11"/>
        <v>2.7</v>
      </c>
      <c r="I19" s="191">
        <v>6.1</v>
      </c>
      <c r="J19" s="191">
        <v>5.5</v>
      </c>
      <c r="K19" s="204">
        <f t="shared" si="12"/>
        <v>5.8</v>
      </c>
      <c r="L19" s="191">
        <v>6.3</v>
      </c>
      <c r="M19" s="191">
        <v>6.4</v>
      </c>
      <c r="N19" s="191">
        <v>6.9</v>
      </c>
      <c r="O19" s="204">
        <f t="shared" si="13"/>
        <v>6.5333333333333341</v>
      </c>
      <c r="P19" s="192"/>
      <c r="Q19" s="205">
        <f t="shared" si="14"/>
        <v>15.283333333333335</v>
      </c>
      <c r="R19" s="80"/>
      <c r="S19" s="31">
        <v>9</v>
      </c>
      <c r="T19" s="67" t="s">
        <v>25</v>
      </c>
      <c r="U19" s="22">
        <v>0.1</v>
      </c>
      <c r="V19" s="20">
        <v>0.7</v>
      </c>
      <c r="W19" s="40">
        <f t="shared" si="5"/>
        <v>0.39999999999999997</v>
      </c>
      <c r="X19" s="20">
        <v>4</v>
      </c>
      <c r="Y19" s="20">
        <v>4.5</v>
      </c>
      <c r="Z19" s="40">
        <f t="shared" si="6"/>
        <v>4.25</v>
      </c>
      <c r="AA19" s="20">
        <v>5.5</v>
      </c>
      <c r="AB19" s="20">
        <v>6</v>
      </c>
      <c r="AC19" s="40">
        <f t="shared" si="7"/>
        <v>5.75</v>
      </c>
      <c r="AD19" s="20">
        <v>5.0999999999999996</v>
      </c>
      <c r="AE19" s="20">
        <v>5</v>
      </c>
      <c r="AF19" s="20">
        <v>5.2</v>
      </c>
      <c r="AG19" s="40">
        <f t="shared" si="8"/>
        <v>5.1000000000000005</v>
      </c>
      <c r="AH19" s="21"/>
      <c r="AI19" s="65">
        <f t="shared" si="9"/>
        <v>15.5</v>
      </c>
    </row>
    <row r="20" spans="1:36" ht="16.5" thickBot="1">
      <c r="A20" s="188">
        <v>10</v>
      </c>
      <c r="B20" s="202" t="s">
        <v>103</v>
      </c>
      <c r="C20" s="190">
        <v>1.8</v>
      </c>
      <c r="D20" s="191">
        <v>2</v>
      </c>
      <c r="E20" s="204">
        <f t="shared" si="10"/>
        <v>1.9</v>
      </c>
      <c r="F20" s="191">
        <v>2.7</v>
      </c>
      <c r="G20" s="191">
        <v>2.8</v>
      </c>
      <c r="H20" s="204">
        <f t="shared" si="11"/>
        <v>2.75</v>
      </c>
      <c r="I20" s="191">
        <v>5</v>
      </c>
      <c r="J20" s="191">
        <v>4.8</v>
      </c>
      <c r="K20" s="204">
        <f t="shared" si="12"/>
        <v>4.9000000000000004</v>
      </c>
      <c r="L20" s="191">
        <v>5.6</v>
      </c>
      <c r="M20" s="191">
        <v>5.4</v>
      </c>
      <c r="N20" s="191">
        <v>6</v>
      </c>
      <c r="O20" s="204">
        <f t="shared" si="13"/>
        <v>5.666666666666667</v>
      </c>
      <c r="P20" s="192"/>
      <c r="Q20" s="205">
        <f t="shared" si="14"/>
        <v>15.216666666666669</v>
      </c>
      <c r="R20" s="80"/>
      <c r="S20" s="31">
        <v>10</v>
      </c>
      <c r="T20" s="73" t="s">
        <v>33</v>
      </c>
      <c r="U20" s="22">
        <v>1</v>
      </c>
      <c r="V20" s="20">
        <v>1.6</v>
      </c>
      <c r="W20" s="40">
        <f t="shared" si="5"/>
        <v>1.3</v>
      </c>
      <c r="X20" s="20">
        <v>3.8</v>
      </c>
      <c r="Y20" s="20">
        <v>3.5</v>
      </c>
      <c r="Z20" s="40">
        <f t="shared" si="6"/>
        <v>3.65</v>
      </c>
      <c r="AA20" s="20">
        <v>6.1</v>
      </c>
      <c r="AB20" s="20">
        <v>6</v>
      </c>
      <c r="AC20" s="40">
        <f t="shared" si="7"/>
        <v>6.05</v>
      </c>
      <c r="AD20" s="20">
        <v>4.7</v>
      </c>
      <c r="AE20" s="20">
        <v>4.7</v>
      </c>
      <c r="AF20" s="20">
        <v>4.5999999999999996</v>
      </c>
      <c r="AG20" s="40">
        <f t="shared" si="8"/>
        <v>4.666666666666667</v>
      </c>
      <c r="AH20" s="21">
        <v>0.6</v>
      </c>
      <c r="AI20" s="65">
        <f t="shared" si="9"/>
        <v>15.066666666666668</v>
      </c>
    </row>
    <row r="21" spans="1:36" ht="16.5" thickBot="1">
      <c r="A21" s="31">
        <v>11</v>
      </c>
      <c r="B21" s="68" t="s">
        <v>106</v>
      </c>
      <c r="C21" s="22">
        <v>1.6</v>
      </c>
      <c r="D21" s="20">
        <v>1.6</v>
      </c>
      <c r="E21" s="54">
        <f t="shared" si="10"/>
        <v>1.6</v>
      </c>
      <c r="F21" s="20">
        <v>3</v>
      </c>
      <c r="G21" s="20">
        <v>2.8</v>
      </c>
      <c r="H21" s="54">
        <f t="shared" si="11"/>
        <v>2.9</v>
      </c>
      <c r="I21" s="20">
        <v>4.3</v>
      </c>
      <c r="J21" s="20">
        <v>3.8</v>
      </c>
      <c r="K21" s="54">
        <f t="shared" si="12"/>
        <v>4.05</v>
      </c>
      <c r="L21" s="20">
        <v>6</v>
      </c>
      <c r="M21" s="20">
        <v>6.4</v>
      </c>
      <c r="N21" s="20">
        <v>6.1</v>
      </c>
      <c r="O21" s="54">
        <f t="shared" si="13"/>
        <v>6.166666666666667</v>
      </c>
      <c r="P21" s="21"/>
      <c r="Q21" s="23">
        <f t="shared" si="14"/>
        <v>14.716666666666669</v>
      </c>
      <c r="R21" s="80"/>
      <c r="S21" s="31">
        <v>11</v>
      </c>
      <c r="T21" s="67" t="s">
        <v>114</v>
      </c>
      <c r="U21" s="22">
        <v>1.5</v>
      </c>
      <c r="V21" s="20">
        <v>1.5</v>
      </c>
      <c r="W21" s="40">
        <f t="shared" si="5"/>
        <v>1.5</v>
      </c>
      <c r="X21" s="20">
        <v>3.1</v>
      </c>
      <c r="Y21" s="20">
        <v>3.5</v>
      </c>
      <c r="Z21" s="40">
        <f t="shared" si="6"/>
        <v>3.3</v>
      </c>
      <c r="AA21" s="20">
        <v>5.2</v>
      </c>
      <c r="AB21" s="20">
        <v>5</v>
      </c>
      <c r="AC21" s="40">
        <f t="shared" si="7"/>
        <v>5.0999999999999996</v>
      </c>
      <c r="AD21" s="20">
        <v>4.9000000000000004</v>
      </c>
      <c r="AE21" s="20">
        <v>5.2</v>
      </c>
      <c r="AF21" s="20">
        <v>4.5999999999999996</v>
      </c>
      <c r="AG21" s="40">
        <f t="shared" si="8"/>
        <v>4.9000000000000004</v>
      </c>
      <c r="AH21" s="21"/>
      <c r="AI21" s="65">
        <f t="shared" si="9"/>
        <v>14.799999999999999</v>
      </c>
    </row>
    <row r="22" spans="1:36" ht="16.5" thickBot="1">
      <c r="A22" s="31">
        <v>11</v>
      </c>
      <c r="B22" s="68" t="s">
        <v>105</v>
      </c>
      <c r="C22" s="22">
        <v>0.6</v>
      </c>
      <c r="D22" s="20">
        <v>0.7</v>
      </c>
      <c r="E22" s="54">
        <f t="shared" si="10"/>
        <v>0.64999999999999991</v>
      </c>
      <c r="F22" s="20">
        <v>3.1</v>
      </c>
      <c r="G22" s="20">
        <v>3.3</v>
      </c>
      <c r="H22" s="54">
        <f t="shared" si="11"/>
        <v>3.2</v>
      </c>
      <c r="I22" s="20">
        <v>4.4000000000000004</v>
      </c>
      <c r="J22" s="20">
        <v>4.5999999999999996</v>
      </c>
      <c r="K22" s="54">
        <f t="shared" si="12"/>
        <v>4.5</v>
      </c>
      <c r="L22" s="20">
        <v>6.2</v>
      </c>
      <c r="M22" s="20">
        <v>6.2</v>
      </c>
      <c r="N22" s="20">
        <v>6.7</v>
      </c>
      <c r="O22" s="54">
        <f t="shared" si="13"/>
        <v>6.3666666666666671</v>
      </c>
      <c r="P22" s="21"/>
      <c r="Q22" s="23">
        <f t="shared" si="14"/>
        <v>14.716666666666667</v>
      </c>
      <c r="R22" s="80"/>
      <c r="S22" s="31">
        <v>12</v>
      </c>
      <c r="T22" s="67" t="s">
        <v>31</v>
      </c>
      <c r="U22" s="22">
        <v>0.4</v>
      </c>
      <c r="V22" s="20">
        <v>0.9</v>
      </c>
      <c r="W22" s="40">
        <f t="shared" si="5"/>
        <v>0.65</v>
      </c>
      <c r="X22" s="20">
        <v>4</v>
      </c>
      <c r="Y22" s="20">
        <v>3.6</v>
      </c>
      <c r="Z22" s="40">
        <f t="shared" si="6"/>
        <v>3.8</v>
      </c>
      <c r="AA22" s="20">
        <v>5.8</v>
      </c>
      <c r="AB22" s="20">
        <v>5.3</v>
      </c>
      <c r="AC22" s="40">
        <f t="shared" si="7"/>
        <v>5.55</v>
      </c>
      <c r="AD22" s="20">
        <v>5</v>
      </c>
      <c r="AE22" s="20">
        <v>4.4000000000000004</v>
      </c>
      <c r="AF22" s="20">
        <v>4.7</v>
      </c>
      <c r="AG22" s="40">
        <f t="shared" si="8"/>
        <v>4.7</v>
      </c>
      <c r="AH22" s="21">
        <v>0.6</v>
      </c>
      <c r="AI22" s="65">
        <f t="shared" si="9"/>
        <v>14.1</v>
      </c>
    </row>
    <row r="23" spans="1:36" ht="16.5" thickBot="1">
      <c r="A23" s="31">
        <v>12</v>
      </c>
      <c r="B23" s="68" t="s">
        <v>108</v>
      </c>
      <c r="C23" s="22">
        <v>1.1000000000000001</v>
      </c>
      <c r="D23" s="20">
        <v>1.3</v>
      </c>
      <c r="E23" s="54">
        <f t="shared" si="10"/>
        <v>1.2000000000000002</v>
      </c>
      <c r="F23" s="20">
        <v>3.2</v>
      </c>
      <c r="G23" s="20">
        <v>2.9</v>
      </c>
      <c r="H23" s="54">
        <f t="shared" si="11"/>
        <v>3.05</v>
      </c>
      <c r="I23" s="20">
        <v>4.9000000000000004</v>
      </c>
      <c r="J23" s="20">
        <v>4.3</v>
      </c>
      <c r="K23" s="54">
        <f t="shared" si="12"/>
        <v>4.5999999999999996</v>
      </c>
      <c r="L23" s="20">
        <v>5.6</v>
      </c>
      <c r="M23" s="20">
        <v>5.9</v>
      </c>
      <c r="N23" s="20">
        <v>6</v>
      </c>
      <c r="O23" s="54">
        <f t="shared" si="13"/>
        <v>5.833333333333333</v>
      </c>
      <c r="P23" s="21"/>
      <c r="Q23" s="23">
        <f t="shared" si="14"/>
        <v>14.683333333333334</v>
      </c>
      <c r="R23" s="80"/>
      <c r="S23" s="31">
        <v>13</v>
      </c>
      <c r="T23" s="74" t="s">
        <v>21</v>
      </c>
      <c r="U23" s="22">
        <v>0</v>
      </c>
      <c r="V23" s="20">
        <v>0.2</v>
      </c>
      <c r="W23" s="40">
        <f t="shared" si="5"/>
        <v>0.1</v>
      </c>
      <c r="X23" s="20">
        <v>3</v>
      </c>
      <c r="Y23" s="20">
        <v>3.3</v>
      </c>
      <c r="Z23" s="40">
        <f t="shared" si="6"/>
        <v>3.15</v>
      </c>
      <c r="AA23" s="20">
        <v>4.7</v>
      </c>
      <c r="AB23" s="20">
        <v>5.3</v>
      </c>
      <c r="AC23" s="40">
        <f t="shared" si="7"/>
        <v>5</v>
      </c>
      <c r="AD23" s="20">
        <v>5.3</v>
      </c>
      <c r="AE23" s="20">
        <v>5.3</v>
      </c>
      <c r="AF23" s="20">
        <v>5.0999999999999996</v>
      </c>
      <c r="AG23" s="40">
        <f t="shared" si="8"/>
        <v>5.2333333333333334</v>
      </c>
      <c r="AH23" s="21"/>
      <c r="AI23" s="65">
        <f t="shared" si="9"/>
        <v>13.483333333333334</v>
      </c>
    </row>
    <row r="24" spans="1:36" ht="16.5" thickBot="1">
      <c r="A24" s="31">
        <v>13</v>
      </c>
      <c r="B24" s="68" t="s">
        <v>100</v>
      </c>
      <c r="C24" s="22">
        <v>1.1000000000000001</v>
      </c>
      <c r="D24" s="20">
        <v>1.1000000000000001</v>
      </c>
      <c r="E24" s="54">
        <f t="shared" si="10"/>
        <v>1.1000000000000001</v>
      </c>
      <c r="F24" s="20">
        <v>2.2000000000000002</v>
      </c>
      <c r="G24" s="20">
        <v>2</v>
      </c>
      <c r="H24" s="54">
        <f t="shared" si="11"/>
        <v>2.1</v>
      </c>
      <c r="I24" s="20">
        <v>5</v>
      </c>
      <c r="J24" s="20">
        <v>5.5</v>
      </c>
      <c r="K24" s="54">
        <f t="shared" si="12"/>
        <v>5.25</v>
      </c>
      <c r="L24" s="20">
        <v>6</v>
      </c>
      <c r="M24" s="20">
        <v>5.6</v>
      </c>
      <c r="N24" s="20">
        <v>5.8</v>
      </c>
      <c r="O24" s="54">
        <f t="shared" si="13"/>
        <v>5.8</v>
      </c>
      <c r="P24" s="21"/>
      <c r="Q24" s="23">
        <f t="shared" si="14"/>
        <v>14.25</v>
      </c>
      <c r="R24" s="80"/>
      <c r="S24" s="31">
        <v>14</v>
      </c>
      <c r="T24" s="175" t="s">
        <v>112</v>
      </c>
      <c r="U24" s="22">
        <v>1</v>
      </c>
      <c r="V24" s="20">
        <v>0.4</v>
      </c>
      <c r="W24" s="40">
        <f t="shared" si="5"/>
        <v>0.7</v>
      </c>
      <c r="X24" s="20">
        <v>1.8</v>
      </c>
      <c r="Y24" s="20">
        <v>2.2000000000000002</v>
      </c>
      <c r="Z24" s="40">
        <f t="shared" si="6"/>
        <v>2</v>
      </c>
      <c r="AA24" s="20">
        <v>5.2</v>
      </c>
      <c r="AB24" s="20">
        <v>5.7</v>
      </c>
      <c r="AC24" s="40">
        <f t="shared" si="7"/>
        <v>5.45</v>
      </c>
      <c r="AD24" s="20">
        <v>5.2</v>
      </c>
      <c r="AE24" s="20">
        <v>4.9000000000000004</v>
      </c>
      <c r="AF24" s="20">
        <v>5.3</v>
      </c>
      <c r="AG24" s="40">
        <f t="shared" si="8"/>
        <v>5.1333333333333337</v>
      </c>
      <c r="AH24" s="21"/>
      <c r="AI24" s="65">
        <f t="shared" si="9"/>
        <v>13.283333333333335</v>
      </c>
    </row>
    <row r="25" spans="1:36" ht="16.5" thickBot="1">
      <c r="A25" s="31">
        <v>14</v>
      </c>
      <c r="B25" s="68" t="s">
        <v>63</v>
      </c>
      <c r="C25" s="22">
        <v>0.7</v>
      </c>
      <c r="D25" s="20">
        <v>0.4</v>
      </c>
      <c r="E25" s="54">
        <f t="shared" si="10"/>
        <v>0.55000000000000004</v>
      </c>
      <c r="F25" s="20">
        <v>2.6</v>
      </c>
      <c r="G25" s="20">
        <v>2.8</v>
      </c>
      <c r="H25" s="54">
        <f t="shared" si="11"/>
        <v>2.7</v>
      </c>
      <c r="I25" s="20">
        <v>4.5</v>
      </c>
      <c r="J25" s="20">
        <v>4.7</v>
      </c>
      <c r="K25" s="54">
        <f t="shared" si="12"/>
        <v>4.5999999999999996</v>
      </c>
      <c r="L25" s="20">
        <v>5.6</v>
      </c>
      <c r="M25" s="20">
        <v>6</v>
      </c>
      <c r="N25" s="20">
        <v>6</v>
      </c>
      <c r="O25" s="54">
        <f t="shared" si="13"/>
        <v>5.8666666666666671</v>
      </c>
      <c r="P25" s="21"/>
      <c r="Q25" s="23">
        <f t="shared" si="14"/>
        <v>13.716666666666667</v>
      </c>
      <c r="R25" s="80"/>
      <c r="S25" s="31">
        <v>15</v>
      </c>
      <c r="T25" s="178" t="s">
        <v>38</v>
      </c>
      <c r="U25" s="22">
        <v>0</v>
      </c>
      <c r="V25" s="20">
        <v>0</v>
      </c>
      <c r="W25" s="40">
        <f t="shared" si="5"/>
        <v>0</v>
      </c>
      <c r="X25" s="20">
        <v>2</v>
      </c>
      <c r="Y25" s="20">
        <v>2.2999999999999998</v>
      </c>
      <c r="Z25" s="40">
        <f t="shared" si="6"/>
        <v>2.15</v>
      </c>
      <c r="AA25" s="20">
        <v>4.7</v>
      </c>
      <c r="AB25" s="20">
        <v>4.4000000000000004</v>
      </c>
      <c r="AC25" s="40">
        <f t="shared" si="7"/>
        <v>4.5500000000000007</v>
      </c>
      <c r="AD25" s="20">
        <v>3.8</v>
      </c>
      <c r="AE25" s="20">
        <v>4.0999999999999996</v>
      </c>
      <c r="AF25" s="20">
        <v>4.2</v>
      </c>
      <c r="AG25" s="40">
        <f t="shared" si="8"/>
        <v>4.0333333333333332</v>
      </c>
      <c r="AH25" s="21"/>
      <c r="AI25" s="65">
        <f t="shared" si="9"/>
        <v>10.733333333333334</v>
      </c>
    </row>
    <row r="26" spans="1:36" ht="16.5" thickBot="1">
      <c r="A26" s="31">
        <v>15</v>
      </c>
      <c r="B26" s="68" t="s">
        <v>65</v>
      </c>
      <c r="C26" s="22">
        <v>0.5</v>
      </c>
      <c r="D26" s="20">
        <v>0.8</v>
      </c>
      <c r="E26" s="54">
        <f t="shared" si="10"/>
        <v>0.65</v>
      </c>
      <c r="F26" s="20">
        <v>2</v>
      </c>
      <c r="G26" s="20">
        <v>2.4</v>
      </c>
      <c r="H26" s="54">
        <f t="shared" si="11"/>
        <v>2.2000000000000002</v>
      </c>
      <c r="I26" s="20">
        <v>5.2</v>
      </c>
      <c r="J26" s="20">
        <v>5</v>
      </c>
      <c r="K26" s="54">
        <f t="shared" si="12"/>
        <v>5.0999999999999996</v>
      </c>
      <c r="L26" s="20">
        <v>5.4</v>
      </c>
      <c r="M26" s="20">
        <v>5.8</v>
      </c>
      <c r="N26" s="20">
        <v>6</v>
      </c>
      <c r="O26" s="54">
        <f t="shared" si="13"/>
        <v>5.7333333333333334</v>
      </c>
      <c r="P26" s="21"/>
      <c r="Q26" s="23">
        <f t="shared" si="14"/>
        <v>13.683333333333334</v>
      </c>
      <c r="R26" s="80"/>
      <c r="S26" s="31">
        <v>16</v>
      </c>
      <c r="T26" s="71" t="s">
        <v>116</v>
      </c>
      <c r="U26" s="22">
        <v>0.1</v>
      </c>
      <c r="V26" s="20">
        <v>0.4</v>
      </c>
      <c r="W26" s="40">
        <f t="shared" si="5"/>
        <v>0.25</v>
      </c>
      <c r="X26" s="20">
        <v>1.8</v>
      </c>
      <c r="Y26" s="20">
        <v>1.7</v>
      </c>
      <c r="Z26" s="40">
        <f t="shared" si="6"/>
        <v>1.75</v>
      </c>
      <c r="AA26" s="20">
        <v>3.6</v>
      </c>
      <c r="AB26" s="20">
        <v>3</v>
      </c>
      <c r="AC26" s="40">
        <f t="shared" si="7"/>
        <v>3.3</v>
      </c>
      <c r="AD26" s="20">
        <v>4</v>
      </c>
      <c r="AE26" s="20">
        <v>4</v>
      </c>
      <c r="AF26" s="20">
        <v>4.3</v>
      </c>
      <c r="AG26" s="40">
        <f t="shared" si="8"/>
        <v>4.1000000000000005</v>
      </c>
      <c r="AH26" s="21"/>
      <c r="AI26" s="65">
        <f t="shared" si="9"/>
        <v>9.4</v>
      </c>
    </row>
    <row r="27" spans="1:36" ht="16.5" thickBot="1">
      <c r="A27" s="31">
        <v>16</v>
      </c>
      <c r="B27" s="68" t="s">
        <v>71</v>
      </c>
      <c r="C27" s="22">
        <v>0.6</v>
      </c>
      <c r="D27" s="20">
        <v>0.1</v>
      </c>
      <c r="E27" s="54">
        <f t="shared" si="10"/>
        <v>0.35</v>
      </c>
      <c r="F27" s="20">
        <v>2.8</v>
      </c>
      <c r="G27" s="20">
        <v>2.6</v>
      </c>
      <c r="H27" s="54">
        <f t="shared" si="11"/>
        <v>2.7</v>
      </c>
      <c r="I27" s="20">
        <v>4.8</v>
      </c>
      <c r="J27" s="20">
        <v>5.2</v>
      </c>
      <c r="K27" s="54">
        <f t="shared" si="12"/>
        <v>5</v>
      </c>
      <c r="L27" s="20">
        <v>4.9000000000000004</v>
      </c>
      <c r="M27" s="20">
        <v>5.0999999999999996</v>
      </c>
      <c r="N27" s="20">
        <v>5.5</v>
      </c>
      <c r="O27" s="54">
        <f t="shared" si="13"/>
        <v>5.166666666666667</v>
      </c>
      <c r="P27" s="21"/>
      <c r="Q27" s="23">
        <f t="shared" si="14"/>
        <v>13.216666666666669</v>
      </c>
      <c r="R27" s="80"/>
      <c r="S27" s="31">
        <v>17</v>
      </c>
      <c r="T27" s="179" t="s">
        <v>24</v>
      </c>
      <c r="U27" s="22">
        <v>0</v>
      </c>
      <c r="V27" s="20">
        <v>0.3</v>
      </c>
      <c r="W27" s="40">
        <f t="shared" si="5"/>
        <v>0.15</v>
      </c>
      <c r="X27" s="20">
        <v>2</v>
      </c>
      <c r="Y27" s="20">
        <v>1.9</v>
      </c>
      <c r="Z27" s="40">
        <f t="shared" si="6"/>
        <v>1.95</v>
      </c>
      <c r="AA27" s="20">
        <v>3.9</v>
      </c>
      <c r="AB27" s="20">
        <v>4</v>
      </c>
      <c r="AC27" s="40">
        <f t="shared" si="7"/>
        <v>3.95</v>
      </c>
      <c r="AD27" s="20">
        <v>3.2</v>
      </c>
      <c r="AE27" s="20">
        <v>3.6</v>
      </c>
      <c r="AF27" s="20">
        <v>3.8</v>
      </c>
      <c r="AG27" s="40">
        <f t="shared" si="8"/>
        <v>3.5333333333333337</v>
      </c>
      <c r="AH27" s="21">
        <v>0.6</v>
      </c>
      <c r="AI27" s="65">
        <f t="shared" si="9"/>
        <v>8.9833333333333343</v>
      </c>
    </row>
    <row r="28" spans="1:36" ht="16.5" thickBot="1">
      <c r="A28" s="31">
        <v>17</v>
      </c>
      <c r="B28" s="68" t="s">
        <v>55</v>
      </c>
      <c r="C28" s="22">
        <v>0.5</v>
      </c>
      <c r="D28" s="20">
        <v>0.4</v>
      </c>
      <c r="E28" s="54">
        <f t="shared" si="10"/>
        <v>0.45</v>
      </c>
      <c r="F28" s="20">
        <v>1.8</v>
      </c>
      <c r="G28" s="20">
        <v>2</v>
      </c>
      <c r="H28" s="54">
        <f t="shared" si="11"/>
        <v>1.9</v>
      </c>
      <c r="I28" s="20">
        <v>4.8</v>
      </c>
      <c r="J28" s="20">
        <v>4.2</v>
      </c>
      <c r="K28" s="54">
        <f t="shared" si="12"/>
        <v>4.5</v>
      </c>
      <c r="L28" s="20">
        <v>6.4</v>
      </c>
      <c r="M28" s="20">
        <v>5.8</v>
      </c>
      <c r="N28" s="20">
        <v>6.2</v>
      </c>
      <c r="O28" s="54">
        <f t="shared" si="13"/>
        <v>6.1333333333333329</v>
      </c>
      <c r="P28" s="21"/>
      <c r="Q28" s="23">
        <f t="shared" si="14"/>
        <v>12.983333333333333</v>
      </c>
      <c r="R28" s="80"/>
      <c r="S28" s="31">
        <v>18</v>
      </c>
      <c r="T28" s="180" t="s">
        <v>28</v>
      </c>
      <c r="U28" s="22">
        <v>0</v>
      </c>
      <c r="V28" s="20">
        <v>0</v>
      </c>
      <c r="W28" s="40">
        <f t="shared" si="5"/>
        <v>0</v>
      </c>
      <c r="X28" s="20">
        <v>1.8</v>
      </c>
      <c r="Y28" s="20">
        <v>1.4</v>
      </c>
      <c r="Z28" s="40">
        <f t="shared" si="6"/>
        <v>1.6</v>
      </c>
      <c r="AA28" s="20">
        <v>4.5</v>
      </c>
      <c r="AB28" s="20">
        <v>3.9</v>
      </c>
      <c r="AC28" s="40">
        <f t="shared" si="7"/>
        <v>4.2</v>
      </c>
      <c r="AD28" s="20">
        <v>3</v>
      </c>
      <c r="AE28" s="20">
        <v>3</v>
      </c>
      <c r="AF28" s="20">
        <v>3.5</v>
      </c>
      <c r="AG28" s="40">
        <f t="shared" si="8"/>
        <v>3.1666666666666665</v>
      </c>
      <c r="AH28" s="21">
        <v>0.6</v>
      </c>
      <c r="AI28" s="65">
        <f t="shared" si="9"/>
        <v>8.3666666666666671</v>
      </c>
    </row>
    <row r="29" spans="1:36" ht="16.5" thickBot="1">
      <c r="A29" s="31">
        <v>18</v>
      </c>
      <c r="B29" s="68" t="s">
        <v>54</v>
      </c>
      <c r="C29" s="22">
        <v>0.3</v>
      </c>
      <c r="D29" s="20">
        <v>0.1</v>
      </c>
      <c r="E29" s="54">
        <f t="shared" si="10"/>
        <v>0.2</v>
      </c>
      <c r="F29" s="20">
        <v>2</v>
      </c>
      <c r="G29" s="20">
        <v>1.9</v>
      </c>
      <c r="H29" s="54">
        <f t="shared" si="11"/>
        <v>1.95</v>
      </c>
      <c r="I29" s="20">
        <v>5.0999999999999996</v>
      </c>
      <c r="J29" s="20">
        <v>4.5999999999999996</v>
      </c>
      <c r="K29" s="54">
        <f t="shared" si="12"/>
        <v>4.8499999999999996</v>
      </c>
      <c r="L29" s="20">
        <v>5.5</v>
      </c>
      <c r="M29" s="20">
        <v>6.1</v>
      </c>
      <c r="N29" s="20">
        <v>6</v>
      </c>
      <c r="O29" s="54">
        <f t="shared" si="13"/>
        <v>5.8666666666666671</v>
      </c>
      <c r="P29" s="21"/>
      <c r="Q29" s="23">
        <f t="shared" si="14"/>
        <v>12.866666666666667</v>
      </c>
      <c r="R29" s="80"/>
      <c r="S29" s="31">
        <v>19</v>
      </c>
      <c r="T29" s="174" t="s">
        <v>113</v>
      </c>
      <c r="U29" s="22"/>
      <c r="V29" s="20"/>
      <c r="W29" s="40">
        <f t="shared" si="5"/>
        <v>0</v>
      </c>
      <c r="X29" s="20"/>
      <c r="Y29" s="20"/>
      <c r="Z29" s="40">
        <f t="shared" si="6"/>
        <v>0</v>
      </c>
      <c r="AA29" s="20"/>
      <c r="AB29" s="20"/>
      <c r="AC29" s="40">
        <f t="shared" si="7"/>
        <v>0</v>
      </c>
      <c r="AD29" s="20"/>
      <c r="AE29" s="20"/>
      <c r="AF29" s="20"/>
      <c r="AG29" s="40">
        <f t="shared" si="8"/>
        <v>0</v>
      </c>
      <c r="AH29" s="21"/>
      <c r="AI29" s="65">
        <f t="shared" si="9"/>
        <v>0</v>
      </c>
    </row>
    <row r="30" spans="1:36" ht="16.5" thickBot="1">
      <c r="A30" s="31">
        <v>19</v>
      </c>
      <c r="B30" s="68" t="s">
        <v>58</v>
      </c>
      <c r="C30" s="22">
        <v>0.4</v>
      </c>
      <c r="D30" s="20">
        <v>0.4</v>
      </c>
      <c r="E30" s="54">
        <f t="shared" si="10"/>
        <v>0.4</v>
      </c>
      <c r="F30" s="20">
        <v>1.7</v>
      </c>
      <c r="G30" s="20">
        <v>1.9</v>
      </c>
      <c r="H30" s="54">
        <f t="shared" si="11"/>
        <v>1.7999999999999998</v>
      </c>
      <c r="I30" s="20">
        <v>5</v>
      </c>
      <c r="J30" s="20">
        <v>4.4000000000000004</v>
      </c>
      <c r="K30" s="54">
        <f t="shared" si="12"/>
        <v>4.7</v>
      </c>
      <c r="L30" s="20">
        <v>5.5</v>
      </c>
      <c r="M30" s="20">
        <v>5.6</v>
      </c>
      <c r="N30" s="20">
        <v>6</v>
      </c>
      <c r="O30" s="54">
        <f t="shared" si="13"/>
        <v>5.7</v>
      </c>
      <c r="P30" s="21"/>
      <c r="Q30" s="23">
        <f t="shared" si="14"/>
        <v>12.600000000000001</v>
      </c>
      <c r="R30" s="80"/>
      <c r="S30" s="32">
        <v>20</v>
      </c>
      <c r="T30" s="177" t="s">
        <v>29</v>
      </c>
      <c r="U30" s="24"/>
      <c r="V30" s="25"/>
      <c r="W30" s="55">
        <f t="shared" si="5"/>
        <v>0</v>
      </c>
      <c r="X30" s="25"/>
      <c r="Y30" s="25"/>
      <c r="Z30" s="55">
        <f t="shared" si="6"/>
        <v>0</v>
      </c>
      <c r="AA30" s="25"/>
      <c r="AB30" s="25"/>
      <c r="AC30" s="55">
        <f t="shared" si="7"/>
        <v>0</v>
      </c>
      <c r="AD30" s="25"/>
      <c r="AE30" s="25"/>
      <c r="AF30" s="25"/>
      <c r="AG30" s="55">
        <f t="shared" si="8"/>
        <v>0</v>
      </c>
      <c r="AH30" s="26"/>
      <c r="AI30" s="66">
        <f t="shared" si="9"/>
        <v>0</v>
      </c>
    </row>
    <row r="31" spans="1:36" ht="16.5" thickBot="1">
      <c r="A31" s="31">
        <v>20</v>
      </c>
      <c r="B31" s="68" t="s">
        <v>56</v>
      </c>
      <c r="C31" s="22">
        <v>0.8</v>
      </c>
      <c r="D31" s="20">
        <v>0.2</v>
      </c>
      <c r="E31" s="54">
        <f t="shared" si="10"/>
        <v>0.5</v>
      </c>
      <c r="F31" s="20">
        <v>3.2</v>
      </c>
      <c r="G31" s="20">
        <v>2.9</v>
      </c>
      <c r="H31" s="54">
        <f t="shared" si="11"/>
        <v>3.05</v>
      </c>
      <c r="I31" s="20">
        <v>4.4000000000000004</v>
      </c>
      <c r="J31" s="20">
        <v>4</v>
      </c>
      <c r="K31" s="54">
        <f t="shared" si="12"/>
        <v>4.2</v>
      </c>
      <c r="L31" s="20">
        <v>4.9000000000000004</v>
      </c>
      <c r="M31" s="20">
        <v>4.9000000000000004</v>
      </c>
      <c r="N31" s="20">
        <v>4.3</v>
      </c>
      <c r="O31" s="54">
        <f t="shared" si="13"/>
        <v>4.7</v>
      </c>
      <c r="P31" s="21"/>
      <c r="Q31" s="23">
        <f t="shared" si="14"/>
        <v>12.45</v>
      </c>
      <c r="R31" s="80"/>
      <c r="T31" s="5"/>
      <c r="U31" s="5"/>
      <c r="V31" s="5"/>
      <c r="W31" s="5"/>
      <c r="X31" s="5"/>
      <c r="Y31" s="5"/>
      <c r="Z31" s="5"/>
      <c r="AA31" s="5"/>
    </row>
    <row r="32" spans="1:36" ht="21" thickBot="1">
      <c r="A32" s="31">
        <v>21</v>
      </c>
      <c r="B32" s="68" t="s">
        <v>60</v>
      </c>
      <c r="C32" s="22">
        <v>0.5</v>
      </c>
      <c r="D32" s="20">
        <v>0</v>
      </c>
      <c r="E32" s="54">
        <f t="shared" si="10"/>
        <v>0.25</v>
      </c>
      <c r="F32" s="20">
        <v>2.5</v>
      </c>
      <c r="G32" s="20">
        <v>2.6</v>
      </c>
      <c r="H32" s="54">
        <f t="shared" si="11"/>
        <v>2.5499999999999998</v>
      </c>
      <c r="I32" s="20">
        <v>3.9</v>
      </c>
      <c r="J32" s="20">
        <v>4</v>
      </c>
      <c r="K32" s="54">
        <f t="shared" si="12"/>
        <v>3.95</v>
      </c>
      <c r="L32" s="20">
        <v>5.9</v>
      </c>
      <c r="M32" s="20">
        <v>5.7</v>
      </c>
      <c r="N32" s="20">
        <v>5.3</v>
      </c>
      <c r="O32" s="54">
        <f t="shared" si="13"/>
        <v>5.6333333333333337</v>
      </c>
      <c r="P32" s="21"/>
      <c r="Q32" s="23">
        <f t="shared" si="14"/>
        <v>12.383333333333333</v>
      </c>
      <c r="R32" s="80"/>
      <c r="T32" s="330" t="s">
        <v>75</v>
      </c>
      <c r="U32" s="330"/>
      <c r="V32" s="330"/>
      <c r="W32" s="330"/>
      <c r="X32" s="330"/>
      <c r="Y32" s="330"/>
      <c r="Z32" s="330"/>
      <c r="AA32" s="330"/>
      <c r="AB32" s="330"/>
      <c r="AC32" s="330"/>
      <c r="AD32" s="330"/>
      <c r="AE32" s="330"/>
      <c r="AF32" s="330"/>
      <c r="AG32" s="330"/>
      <c r="AH32" s="330"/>
      <c r="AI32" s="330"/>
      <c r="AJ32" s="330"/>
    </row>
    <row r="33" spans="1:36" ht="16.5" thickBot="1">
      <c r="A33" s="31">
        <v>22</v>
      </c>
      <c r="B33" s="68" t="s">
        <v>57</v>
      </c>
      <c r="C33" s="22">
        <v>0.4</v>
      </c>
      <c r="D33" s="20">
        <v>0.4</v>
      </c>
      <c r="E33" s="54">
        <f t="shared" si="10"/>
        <v>0.4</v>
      </c>
      <c r="F33" s="20">
        <v>1.7</v>
      </c>
      <c r="G33" s="20">
        <v>2.2999999999999998</v>
      </c>
      <c r="H33" s="54">
        <f t="shared" si="11"/>
        <v>2</v>
      </c>
      <c r="I33" s="20">
        <v>4.3</v>
      </c>
      <c r="J33" s="20">
        <v>4.9000000000000004</v>
      </c>
      <c r="K33" s="54">
        <f t="shared" si="12"/>
        <v>4.5999999999999996</v>
      </c>
      <c r="L33" s="20">
        <v>5.3</v>
      </c>
      <c r="M33" s="20">
        <v>5.0999999999999996</v>
      </c>
      <c r="N33" s="20">
        <v>5.7</v>
      </c>
      <c r="O33" s="54">
        <f t="shared" si="13"/>
        <v>5.3666666666666663</v>
      </c>
      <c r="P33" s="21"/>
      <c r="Q33" s="23">
        <f t="shared" si="14"/>
        <v>12.366666666666667</v>
      </c>
      <c r="R33" s="80"/>
      <c r="U33" s="4"/>
      <c r="V33" s="3"/>
      <c r="W33" s="3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3"/>
      <c r="AJ33" s="4"/>
    </row>
    <row r="34" spans="1:36" ht="16.5" thickBot="1">
      <c r="A34" s="31">
        <v>23</v>
      </c>
      <c r="B34" s="68" t="s">
        <v>104</v>
      </c>
      <c r="C34" s="22">
        <v>0.9</v>
      </c>
      <c r="D34" s="20">
        <v>1.4</v>
      </c>
      <c r="E34" s="54">
        <f t="shared" si="10"/>
        <v>1.1499999999999999</v>
      </c>
      <c r="F34" s="20">
        <v>2.2000000000000002</v>
      </c>
      <c r="G34" s="20">
        <v>1.8</v>
      </c>
      <c r="H34" s="54">
        <f t="shared" si="11"/>
        <v>2</v>
      </c>
      <c r="I34" s="20">
        <v>4.5</v>
      </c>
      <c r="J34" s="20">
        <v>4.2</v>
      </c>
      <c r="K34" s="54">
        <f t="shared" si="12"/>
        <v>4.3499999999999996</v>
      </c>
      <c r="L34" s="20">
        <v>4.5999999999999996</v>
      </c>
      <c r="M34" s="20">
        <v>5</v>
      </c>
      <c r="N34" s="20">
        <v>4.4000000000000004</v>
      </c>
      <c r="O34" s="54">
        <f t="shared" si="13"/>
        <v>4.666666666666667</v>
      </c>
      <c r="P34" s="21"/>
      <c r="Q34" s="23">
        <f t="shared" si="14"/>
        <v>12.166666666666668</v>
      </c>
      <c r="R34" s="80"/>
      <c r="T34" s="331" t="s">
        <v>45</v>
      </c>
      <c r="U34" s="333" t="s">
        <v>2</v>
      </c>
      <c r="V34" s="334"/>
      <c r="W34" s="334"/>
      <c r="X34" s="334"/>
      <c r="Y34" s="334"/>
      <c r="Z34" s="334"/>
      <c r="AA34" s="334"/>
      <c r="AB34" s="334"/>
      <c r="AC34" s="334"/>
      <c r="AD34" s="334"/>
      <c r="AE34" s="334"/>
      <c r="AF34" s="334"/>
      <c r="AG34" s="334"/>
      <c r="AH34" s="334"/>
      <c r="AI34" s="335"/>
      <c r="AJ34" s="4"/>
    </row>
    <row r="35" spans="1:36" ht="16.5" thickBot="1">
      <c r="A35" s="31">
        <v>24</v>
      </c>
      <c r="B35" s="69" t="s">
        <v>74</v>
      </c>
      <c r="C35" s="22">
        <v>0.4</v>
      </c>
      <c r="D35" s="20">
        <v>0.4</v>
      </c>
      <c r="E35" s="54">
        <f t="shared" si="10"/>
        <v>0.4</v>
      </c>
      <c r="F35" s="20">
        <v>2.2000000000000002</v>
      </c>
      <c r="G35" s="20">
        <v>1.8</v>
      </c>
      <c r="H35" s="54">
        <f t="shared" si="11"/>
        <v>2</v>
      </c>
      <c r="I35" s="20">
        <v>5</v>
      </c>
      <c r="J35" s="20">
        <v>4.5999999999999996</v>
      </c>
      <c r="K35" s="54">
        <f t="shared" si="12"/>
        <v>4.8</v>
      </c>
      <c r="L35" s="20">
        <v>5</v>
      </c>
      <c r="M35" s="20">
        <v>4.5999999999999996</v>
      </c>
      <c r="N35" s="20">
        <v>5</v>
      </c>
      <c r="O35" s="54">
        <f t="shared" si="13"/>
        <v>4.8666666666666663</v>
      </c>
      <c r="P35" s="21"/>
      <c r="Q35" s="23">
        <f t="shared" si="14"/>
        <v>12.066666666666666</v>
      </c>
      <c r="R35" s="80"/>
      <c r="T35" s="332"/>
      <c r="U35" s="28" t="s">
        <v>13</v>
      </c>
      <c r="V35" s="29" t="s">
        <v>15</v>
      </c>
      <c r="W35" s="53" t="s">
        <v>246</v>
      </c>
      <c r="X35" s="16" t="s">
        <v>16</v>
      </c>
      <c r="Y35" s="16" t="s">
        <v>14</v>
      </c>
      <c r="Z35" s="53" t="s">
        <v>247</v>
      </c>
      <c r="AA35" s="16" t="s">
        <v>8</v>
      </c>
      <c r="AB35" s="16" t="s">
        <v>9</v>
      </c>
      <c r="AC35" s="53" t="s">
        <v>248</v>
      </c>
      <c r="AD35" s="16" t="s">
        <v>10</v>
      </c>
      <c r="AE35" s="16" t="s">
        <v>11</v>
      </c>
      <c r="AF35" s="16" t="s">
        <v>12</v>
      </c>
      <c r="AG35" s="53" t="s">
        <v>249</v>
      </c>
      <c r="AH35" s="17" t="s">
        <v>4</v>
      </c>
      <c r="AI35" s="18" t="s">
        <v>5</v>
      </c>
    </row>
    <row r="36" spans="1:36" ht="16.5" thickBot="1">
      <c r="A36" s="31">
        <v>25</v>
      </c>
      <c r="B36" s="68" t="s">
        <v>72</v>
      </c>
      <c r="C36" s="22">
        <v>0.8</v>
      </c>
      <c r="D36" s="20">
        <v>0.6</v>
      </c>
      <c r="E36" s="54">
        <f t="shared" si="10"/>
        <v>0.7</v>
      </c>
      <c r="F36" s="20">
        <v>2.2000000000000002</v>
      </c>
      <c r="G36" s="20">
        <v>2.6</v>
      </c>
      <c r="H36" s="54">
        <f t="shared" si="11"/>
        <v>2.4000000000000004</v>
      </c>
      <c r="I36" s="20">
        <v>3.9</v>
      </c>
      <c r="J36" s="20">
        <v>4.5</v>
      </c>
      <c r="K36" s="54">
        <f t="shared" si="12"/>
        <v>4.2</v>
      </c>
      <c r="L36" s="20">
        <v>4.9000000000000004</v>
      </c>
      <c r="M36" s="20">
        <v>4.7</v>
      </c>
      <c r="N36" s="20">
        <v>4.3</v>
      </c>
      <c r="O36" s="54">
        <f t="shared" si="13"/>
        <v>4.6333333333333337</v>
      </c>
      <c r="P36" s="21"/>
      <c r="Q36" s="23">
        <f t="shared" si="14"/>
        <v>11.933333333333334</v>
      </c>
      <c r="R36" s="80"/>
      <c r="S36" s="46"/>
      <c r="T36" s="47" t="s">
        <v>17</v>
      </c>
      <c r="U36" s="59">
        <v>4</v>
      </c>
      <c r="V36" s="58">
        <v>4</v>
      </c>
      <c r="W36" s="64">
        <f t="shared" ref="W36:W46" si="15">(U36+V36)/2</f>
        <v>4</v>
      </c>
      <c r="X36" s="58">
        <v>4</v>
      </c>
      <c r="Y36" s="58">
        <v>4</v>
      </c>
      <c r="Z36" s="64">
        <f t="shared" ref="Z36:Z46" si="16">(X36+Y36)/2</f>
        <v>4</v>
      </c>
      <c r="AA36" s="58">
        <v>10</v>
      </c>
      <c r="AB36" s="58">
        <v>10</v>
      </c>
      <c r="AC36" s="64">
        <f t="shared" ref="AC36:AC46" si="17">(AA36+AB36)/2</f>
        <v>10</v>
      </c>
      <c r="AD36" s="58">
        <v>10</v>
      </c>
      <c r="AE36" s="58">
        <v>10</v>
      </c>
      <c r="AF36" s="58">
        <v>10</v>
      </c>
      <c r="AG36" s="64">
        <f t="shared" ref="AG36:AG46" si="18">(AD36+AE36+AF36)/3</f>
        <v>10</v>
      </c>
      <c r="AH36" s="48"/>
      <c r="AI36" s="52">
        <f t="shared" ref="AI36:AI46" si="19">((U36+V36)/2)+((X36+Y36)/2)+((AA36+AB36)/2)+((AD36+AE36+AF36)/3)-AH36</f>
        <v>28</v>
      </c>
    </row>
    <row r="37" spans="1:36" ht="16.5" thickBot="1">
      <c r="A37" s="31">
        <v>26</v>
      </c>
      <c r="B37" s="68" t="s">
        <v>66</v>
      </c>
      <c r="C37" s="22">
        <v>0.2</v>
      </c>
      <c r="D37" s="20">
        <v>0.2</v>
      </c>
      <c r="E37" s="54">
        <f t="shared" si="10"/>
        <v>0.2</v>
      </c>
      <c r="F37" s="20">
        <v>2.2999999999999998</v>
      </c>
      <c r="G37" s="20">
        <v>2.5</v>
      </c>
      <c r="H37" s="54">
        <f t="shared" si="11"/>
        <v>2.4</v>
      </c>
      <c r="I37" s="20">
        <v>4.8</v>
      </c>
      <c r="J37" s="20">
        <v>4.5</v>
      </c>
      <c r="K37" s="54">
        <f t="shared" si="12"/>
        <v>4.6500000000000004</v>
      </c>
      <c r="L37" s="20">
        <v>4.5999999999999996</v>
      </c>
      <c r="M37" s="20">
        <v>4.5999999999999996</v>
      </c>
      <c r="N37" s="20">
        <v>4</v>
      </c>
      <c r="O37" s="54">
        <f t="shared" si="13"/>
        <v>4.3999999999999995</v>
      </c>
      <c r="P37" s="21"/>
      <c r="Q37" s="23">
        <f t="shared" si="14"/>
        <v>11.649999999999999</v>
      </c>
      <c r="R37" s="80"/>
      <c r="S37" s="188">
        <v>1</v>
      </c>
      <c r="T37" s="199" t="s">
        <v>118</v>
      </c>
      <c r="U37" s="200">
        <v>2.9</v>
      </c>
      <c r="V37" s="191">
        <v>2.9</v>
      </c>
      <c r="W37" s="201">
        <f t="shared" si="15"/>
        <v>2.9</v>
      </c>
      <c r="X37" s="191">
        <v>3.2</v>
      </c>
      <c r="Y37" s="191">
        <v>3.2</v>
      </c>
      <c r="Z37" s="201">
        <f t="shared" si="16"/>
        <v>3.2</v>
      </c>
      <c r="AA37" s="191">
        <v>7.7</v>
      </c>
      <c r="AB37" s="191">
        <v>7.9</v>
      </c>
      <c r="AC37" s="201">
        <f t="shared" si="17"/>
        <v>7.8000000000000007</v>
      </c>
      <c r="AD37" s="191">
        <v>6.9</v>
      </c>
      <c r="AE37" s="191">
        <v>7.1</v>
      </c>
      <c r="AF37" s="191">
        <v>7.3</v>
      </c>
      <c r="AG37" s="201">
        <f t="shared" si="18"/>
        <v>7.1000000000000005</v>
      </c>
      <c r="AH37" s="192"/>
      <c r="AI37" s="193">
        <f t="shared" si="19"/>
        <v>21</v>
      </c>
    </row>
    <row r="38" spans="1:36" ht="16.5" thickBot="1">
      <c r="A38" s="31">
        <v>27</v>
      </c>
      <c r="B38" s="68" t="s">
        <v>69</v>
      </c>
      <c r="C38" s="22">
        <v>0</v>
      </c>
      <c r="D38" s="20">
        <v>0</v>
      </c>
      <c r="E38" s="54">
        <f t="shared" si="10"/>
        <v>0</v>
      </c>
      <c r="F38" s="20">
        <v>2.5</v>
      </c>
      <c r="G38" s="20">
        <v>1.9</v>
      </c>
      <c r="H38" s="54">
        <f t="shared" si="11"/>
        <v>2.2000000000000002</v>
      </c>
      <c r="I38" s="20">
        <v>4.5999999999999996</v>
      </c>
      <c r="J38" s="20">
        <v>4</v>
      </c>
      <c r="K38" s="54">
        <f t="shared" si="12"/>
        <v>4.3</v>
      </c>
      <c r="L38" s="20">
        <v>5.2</v>
      </c>
      <c r="M38" s="20">
        <v>4.9000000000000004</v>
      </c>
      <c r="N38" s="20">
        <v>4.8</v>
      </c>
      <c r="O38" s="54">
        <f t="shared" si="13"/>
        <v>4.9666666666666677</v>
      </c>
      <c r="P38" s="21"/>
      <c r="Q38" s="23">
        <f t="shared" si="14"/>
        <v>11.466666666666669</v>
      </c>
      <c r="R38" s="80"/>
      <c r="S38" s="188">
        <v>2</v>
      </c>
      <c r="T38" s="202" t="s">
        <v>117</v>
      </c>
      <c r="U38" s="200">
        <v>1.8</v>
      </c>
      <c r="V38" s="191">
        <v>2.4</v>
      </c>
      <c r="W38" s="201">
        <f t="shared" si="15"/>
        <v>2.1</v>
      </c>
      <c r="X38" s="191">
        <v>3.2</v>
      </c>
      <c r="Y38" s="191">
        <v>3.3</v>
      </c>
      <c r="Z38" s="201">
        <f t="shared" si="16"/>
        <v>3.25</v>
      </c>
      <c r="AA38" s="191">
        <v>6.7</v>
      </c>
      <c r="AB38" s="191">
        <v>6.7</v>
      </c>
      <c r="AC38" s="201">
        <f t="shared" si="17"/>
        <v>6.7</v>
      </c>
      <c r="AD38" s="191">
        <v>6.6</v>
      </c>
      <c r="AE38" s="191">
        <v>6.2</v>
      </c>
      <c r="AF38" s="191">
        <v>6.4</v>
      </c>
      <c r="AG38" s="201">
        <f t="shared" si="18"/>
        <v>6.4000000000000012</v>
      </c>
      <c r="AH38" s="192"/>
      <c r="AI38" s="193">
        <f t="shared" si="19"/>
        <v>18.450000000000003</v>
      </c>
    </row>
    <row r="39" spans="1:36" ht="16.5" thickBot="1">
      <c r="A39" s="31">
        <v>28</v>
      </c>
      <c r="B39" s="68" t="s">
        <v>59</v>
      </c>
      <c r="C39" s="22">
        <v>0</v>
      </c>
      <c r="D39" s="20">
        <v>0</v>
      </c>
      <c r="E39" s="54">
        <f t="shared" si="10"/>
        <v>0</v>
      </c>
      <c r="F39" s="20">
        <v>1.7</v>
      </c>
      <c r="G39" s="20">
        <v>2.1</v>
      </c>
      <c r="H39" s="54">
        <f t="shared" si="11"/>
        <v>1.9</v>
      </c>
      <c r="I39" s="20">
        <v>4.3</v>
      </c>
      <c r="J39" s="20">
        <v>4</v>
      </c>
      <c r="K39" s="54">
        <f t="shared" si="12"/>
        <v>4.1500000000000004</v>
      </c>
      <c r="L39" s="20">
        <v>4.4000000000000004</v>
      </c>
      <c r="M39" s="20">
        <v>5</v>
      </c>
      <c r="N39" s="20">
        <v>4.5</v>
      </c>
      <c r="O39" s="54">
        <f t="shared" si="13"/>
        <v>4.6333333333333337</v>
      </c>
      <c r="P39" s="21"/>
      <c r="Q39" s="23">
        <f t="shared" si="14"/>
        <v>10.683333333333334</v>
      </c>
      <c r="R39" s="80"/>
      <c r="S39" s="188">
        <v>3</v>
      </c>
      <c r="T39" s="202" t="s">
        <v>81</v>
      </c>
      <c r="U39" s="200">
        <v>2.2000000000000002</v>
      </c>
      <c r="V39" s="191">
        <v>1.8</v>
      </c>
      <c r="W39" s="201">
        <f t="shared" si="15"/>
        <v>2</v>
      </c>
      <c r="X39" s="191">
        <v>2.2000000000000002</v>
      </c>
      <c r="Y39" s="191">
        <v>2.4</v>
      </c>
      <c r="Z39" s="201">
        <f t="shared" si="16"/>
        <v>2.2999999999999998</v>
      </c>
      <c r="AA39" s="191">
        <v>6.8</v>
      </c>
      <c r="AB39" s="191">
        <v>7.2</v>
      </c>
      <c r="AC39" s="201">
        <f t="shared" si="17"/>
        <v>7</v>
      </c>
      <c r="AD39" s="191">
        <v>6.4</v>
      </c>
      <c r="AE39" s="191">
        <v>6.6</v>
      </c>
      <c r="AF39" s="191">
        <v>6.7</v>
      </c>
      <c r="AG39" s="201">
        <f t="shared" si="18"/>
        <v>6.5666666666666664</v>
      </c>
      <c r="AH39" s="192"/>
      <c r="AI39" s="193">
        <f t="shared" si="19"/>
        <v>17.866666666666667</v>
      </c>
    </row>
    <row r="40" spans="1:36" ht="16.5" thickBot="1">
      <c r="A40" s="31">
        <v>29</v>
      </c>
      <c r="B40" s="68" t="s">
        <v>73</v>
      </c>
      <c r="C40" s="34">
        <v>0</v>
      </c>
      <c r="D40" s="35">
        <v>0</v>
      </c>
      <c r="E40" s="54">
        <f t="shared" si="10"/>
        <v>0</v>
      </c>
      <c r="F40" s="35">
        <v>1.9</v>
      </c>
      <c r="G40" s="35">
        <v>1.9</v>
      </c>
      <c r="H40" s="54">
        <f t="shared" si="11"/>
        <v>1.9</v>
      </c>
      <c r="I40" s="35">
        <v>3.8</v>
      </c>
      <c r="J40" s="35">
        <v>3.5</v>
      </c>
      <c r="K40" s="54">
        <f t="shared" si="12"/>
        <v>3.65</v>
      </c>
      <c r="L40" s="35">
        <v>4</v>
      </c>
      <c r="M40" s="35">
        <v>3.6</v>
      </c>
      <c r="N40" s="35">
        <v>4.2</v>
      </c>
      <c r="O40" s="54">
        <f t="shared" si="13"/>
        <v>3.9333333333333336</v>
      </c>
      <c r="P40" s="36"/>
      <c r="Q40" s="23">
        <f t="shared" si="14"/>
        <v>9.4833333333333343</v>
      </c>
      <c r="R40" s="80"/>
      <c r="S40" s="31">
        <v>4</v>
      </c>
      <c r="T40" s="195" t="s">
        <v>120</v>
      </c>
      <c r="U40" s="33">
        <v>2.9</v>
      </c>
      <c r="V40" s="20">
        <v>2.9</v>
      </c>
      <c r="W40" s="60">
        <f t="shared" si="15"/>
        <v>2.9</v>
      </c>
      <c r="X40" s="20">
        <v>1.9</v>
      </c>
      <c r="Y40" s="20">
        <v>2</v>
      </c>
      <c r="Z40" s="60">
        <f t="shared" si="16"/>
        <v>1.95</v>
      </c>
      <c r="AA40" s="20">
        <v>6.4</v>
      </c>
      <c r="AB40" s="20">
        <v>5.9</v>
      </c>
      <c r="AC40" s="60">
        <f t="shared" si="17"/>
        <v>6.15</v>
      </c>
      <c r="AD40" s="20">
        <v>6.2</v>
      </c>
      <c r="AE40" s="20">
        <v>6.3</v>
      </c>
      <c r="AF40" s="20">
        <v>6.4</v>
      </c>
      <c r="AG40" s="60">
        <f t="shared" si="18"/>
        <v>6.3</v>
      </c>
      <c r="AH40" s="21"/>
      <c r="AI40" s="65">
        <f t="shared" si="19"/>
        <v>17.3</v>
      </c>
    </row>
    <row r="41" spans="1:36" ht="16.5" thickBot="1">
      <c r="A41" s="31">
        <v>30</v>
      </c>
      <c r="B41" s="70" t="s">
        <v>53</v>
      </c>
      <c r="C41" s="24">
        <v>0</v>
      </c>
      <c r="D41" s="25">
        <v>0</v>
      </c>
      <c r="E41" s="54">
        <f t="shared" si="10"/>
        <v>0</v>
      </c>
      <c r="F41" s="25">
        <v>2.2000000000000002</v>
      </c>
      <c r="G41" s="25">
        <v>2.5</v>
      </c>
      <c r="H41" s="54">
        <f t="shared" si="11"/>
        <v>2.35</v>
      </c>
      <c r="I41" s="25">
        <v>3.4</v>
      </c>
      <c r="J41" s="25">
        <v>3</v>
      </c>
      <c r="K41" s="54">
        <f t="shared" si="12"/>
        <v>3.2</v>
      </c>
      <c r="L41" s="25">
        <v>3.1</v>
      </c>
      <c r="M41" s="25">
        <v>3.6</v>
      </c>
      <c r="N41" s="25">
        <v>3.5</v>
      </c>
      <c r="O41" s="54">
        <f t="shared" si="13"/>
        <v>3.4</v>
      </c>
      <c r="P41" s="26"/>
      <c r="Q41" s="27">
        <f t="shared" si="14"/>
        <v>8.9500000000000011</v>
      </c>
      <c r="R41" s="80"/>
      <c r="S41" s="31">
        <v>5</v>
      </c>
      <c r="T41" s="77" t="s">
        <v>119</v>
      </c>
      <c r="U41" s="33">
        <v>1</v>
      </c>
      <c r="V41" s="20">
        <v>1</v>
      </c>
      <c r="W41" s="60">
        <f t="shared" si="15"/>
        <v>1</v>
      </c>
      <c r="X41" s="20">
        <v>2.2999999999999998</v>
      </c>
      <c r="Y41" s="20">
        <v>2.2999999999999998</v>
      </c>
      <c r="Z41" s="60">
        <f t="shared" si="16"/>
        <v>2.2999999999999998</v>
      </c>
      <c r="AA41" s="20">
        <v>6.2</v>
      </c>
      <c r="AB41" s="20">
        <v>6</v>
      </c>
      <c r="AC41" s="60">
        <f t="shared" si="17"/>
        <v>6.1</v>
      </c>
      <c r="AD41" s="20">
        <v>5.4</v>
      </c>
      <c r="AE41" s="20">
        <v>6</v>
      </c>
      <c r="AF41" s="20">
        <v>5.8</v>
      </c>
      <c r="AG41" s="60">
        <f t="shared" si="18"/>
        <v>5.7333333333333334</v>
      </c>
      <c r="AH41" s="21"/>
      <c r="AI41" s="65">
        <f t="shared" si="19"/>
        <v>15.133333333333333</v>
      </c>
    </row>
    <row r="42" spans="1:36" ht="15.75">
      <c r="S42" s="31">
        <v>6</v>
      </c>
      <c r="T42" s="78" t="s">
        <v>79</v>
      </c>
      <c r="U42" s="33">
        <v>1.4</v>
      </c>
      <c r="V42" s="20">
        <v>1.4</v>
      </c>
      <c r="W42" s="60">
        <f t="shared" si="15"/>
        <v>1.4</v>
      </c>
      <c r="X42" s="20">
        <v>2.8</v>
      </c>
      <c r="Y42" s="20">
        <v>2.4</v>
      </c>
      <c r="Z42" s="60">
        <f t="shared" si="16"/>
        <v>2.5999999999999996</v>
      </c>
      <c r="AA42" s="20">
        <v>5.8</v>
      </c>
      <c r="AB42" s="20">
        <v>6</v>
      </c>
      <c r="AC42" s="60">
        <f t="shared" si="17"/>
        <v>5.9</v>
      </c>
      <c r="AD42" s="20">
        <v>5.2</v>
      </c>
      <c r="AE42" s="20">
        <v>5.2</v>
      </c>
      <c r="AF42" s="20">
        <v>5.6</v>
      </c>
      <c r="AG42" s="60">
        <f t="shared" si="18"/>
        <v>5.333333333333333</v>
      </c>
      <c r="AH42" s="21">
        <v>0.3</v>
      </c>
      <c r="AI42" s="65">
        <f t="shared" si="19"/>
        <v>14.933333333333334</v>
      </c>
    </row>
    <row r="43" spans="1:36" ht="15.7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31">
        <v>7</v>
      </c>
      <c r="T43" s="196" t="s">
        <v>80</v>
      </c>
      <c r="U43" s="33">
        <v>1</v>
      </c>
      <c r="V43" s="20">
        <v>0.5</v>
      </c>
      <c r="W43" s="60">
        <f t="shared" si="15"/>
        <v>0.75</v>
      </c>
      <c r="X43" s="20">
        <v>3.1</v>
      </c>
      <c r="Y43" s="20">
        <v>3.4</v>
      </c>
      <c r="Z43" s="60">
        <f t="shared" si="16"/>
        <v>3.25</v>
      </c>
      <c r="AA43" s="20">
        <v>5.0999999999999996</v>
      </c>
      <c r="AB43" s="20">
        <v>5.6</v>
      </c>
      <c r="AC43" s="60">
        <f t="shared" si="17"/>
        <v>5.35</v>
      </c>
      <c r="AD43" s="20">
        <v>5</v>
      </c>
      <c r="AE43" s="20">
        <v>5.4</v>
      </c>
      <c r="AF43" s="20">
        <v>5.6</v>
      </c>
      <c r="AG43" s="60">
        <f t="shared" si="18"/>
        <v>5.333333333333333</v>
      </c>
      <c r="AH43" s="21"/>
      <c r="AI43" s="65">
        <f t="shared" si="19"/>
        <v>14.683333333333334</v>
      </c>
    </row>
    <row r="44" spans="1:36" ht="15.7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31">
        <v>8</v>
      </c>
      <c r="T44" s="197" t="s">
        <v>77</v>
      </c>
      <c r="U44" s="33">
        <v>1</v>
      </c>
      <c r="V44" s="20">
        <v>1</v>
      </c>
      <c r="W44" s="60">
        <f t="shared" si="15"/>
        <v>1</v>
      </c>
      <c r="X44" s="20">
        <v>2.2000000000000002</v>
      </c>
      <c r="Y44" s="20">
        <v>1.9</v>
      </c>
      <c r="Z44" s="60">
        <f t="shared" si="16"/>
        <v>2.0499999999999998</v>
      </c>
      <c r="AA44" s="20">
        <v>5.8</v>
      </c>
      <c r="AB44" s="20">
        <v>5.6</v>
      </c>
      <c r="AC44" s="60">
        <f t="shared" si="17"/>
        <v>5.6999999999999993</v>
      </c>
      <c r="AD44" s="20">
        <v>6.1</v>
      </c>
      <c r="AE44" s="20">
        <v>5.5</v>
      </c>
      <c r="AF44" s="20">
        <v>5.9</v>
      </c>
      <c r="AG44" s="60">
        <f t="shared" si="18"/>
        <v>5.833333333333333</v>
      </c>
      <c r="AH44" s="21"/>
      <c r="AI44" s="65">
        <f t="shared" si="19"/>
        <v>14.583333333333332</v>
      </c>
    </row>
    <row r="45" spans="1:36" ht="15.7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31">
        <v>9</v>
      </c>
      <c r="T45" s="198" t="s">
        <v>78</v>
      </c>
      <c r="U45" s="33">
        <v>0.1</v>
      </c>
      <c r="V45" s="20">
        <v>0.4</v>
      </c>
      <c r="W45" s="60">
        <f t="shared" si="15"/>
        <v>0.25</v>
      </c>
      <c r="X45" s="20">
        <v>2.9</v>
      </c>
      <c r="Y45" s="20">
        <v>2.7</v>
      </c>
      <c r="Z45" s="60">
        <f t="shared" si="16"/>
        <v>2.8</v>
      </c>
      <c r="AA45" s="20">
        <v>5.6</v>
      </c>
      <c r="AB45" s="20">
        <v>5.9</v>
      </c>
      <c r="AC45" s="60">
        <f t="shared" si="17"/>
        <v>5.75</v>
      </c>
      <c r="AD45" s="20">
        <v>5.7</v>
      </c>
      <c r="AE45" s="20">
        <v>5.3</v>
      </c>
      <c r="AF45" s="20">
        <v>5.6</v>
      </c>
      <c r="AG45" s="60">
        <f t="shared" si="18"/>
        <v>5.5333333333333341</v>
      </c>
      <c r="AH45" s="21"/>
      <c r="AI45" s="65">
        <f t="shared" si="19"/>
        <v>14.333333333333336</v>
      </c>
    </row>
    <row r="46" spans="1:36" ht="16.5" thickBo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32">
        <v>10</v>
      </c>
      <c r="T46" s="79" t="s">
        <v>76</v>
      </c>
      <c r="U46" s="37">
        <v>0.3</v>
      </c>
      <c r="V46" s="25">
        <v>0.6</v>
      </c>
      <c r="W46" s="76">
        <f t="shared" si="15"/>
        <v>0.44999999999999996</v>
      </c>
      <c r="X46" s="25">
        <v>1.7</v>
      </c>
      <c r="Y46" s="25">
        <v>1.5</v>
      </c>
      <c r="Z46" s="76">
        <f t="shared" si="16"/>
        <v>1.6</v>
      </c>
      <c r="AA46" s="25">
        <v>4.5</v>
      </c>
      <c r="AB46" s="25">
        <v>5.0999999999999996</v>
      </c>
      <c r="AC46" s="76">
        <f t="shared" si="17"/>
        <v>4.8</v>
      </c>
      <c r="AD46" s="25">
        <v>5.3</v>
      </c>
      <c r="AE46" s="25">
        <v>4.8</v>
      </c>
      <c r="AF46" s="25">
        <v>5.3</v>
      </c>
      <c r="AG46" s="76">
        <f t="shared" si="18"/>
        <v>5.1333333333333329</v>
      </c>
      <c r="AH46" s="26"/>
      <c r="AI46" s="66">
        <f t="shared" si="19"/>
        <v>11.983333333333333</v>
      </c>
    </row>
    <row r="47" spans="1:36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</row>
    <row r="48" spans="1:36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</row>
    <row r="49" spans="2:18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</row>
    <row r="50" spans="2:18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</row>
    <row r="51" spans="2:18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</row>
    <row r="52" spans="2:18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spans="2:18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</row>
    <row r="54" spans="2:18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</row>
  </sheetData>
  <sheetProtection algorithmName="SHA-512" hashValue="9WPQMEqmqXRa1xwq9V37d+26Cv0HQKvw/62lZEDXv0C3xUl5DMP8A8dZpk4UA11Qmn3aVPDSzH263uWg3YmRDg==" saltValue="Hz+k9pFn9fD2fUG0OMOiqw==" spinCount="100000" sheet="1" objects="1" scenarios="1"/>
  <sortState ref="A11:Q41">
    <sortCondition descending="1" ref="Q11:Q41"/>
  </sortState>
  <mergeCells count="11">
    <mergeCell ref="B1:AJ1"/>
    <mergeCell ref="B3:AJ3"/>
    <mergeCell ref="T32:AJ32"/>
    <mergeCell ref="T34:T35"/>
    <mergeCell ref="U34:AI34"/>
    <mergeCell ref="T8:T9"/>
    <mergeCell ref="U8:AI8"/>
    <mergeCell ref="T6:AI6"/>
    <mergeCell ref="B6:Q6"/>
    <mergeCell ref="C8:Q8"/>
    <mergeCell ref="B8:B9"/>
  </mergeCells>
  <printOptions horizontalCentered="1" verticalCentered="1"/>
  <pageMargins left="0" right="0.23622047244094491" top="0.74803149606299213" bottom="0.74803149606299213" header="0.31496062992125984" footer="0.31496062992125984"/>
  <pageSetup paperSize="9" scale="57" firstPageNumber="6" orientation="landscape" useFirstPageNumber="1" r:id="rId1"/>
  <headerFooter alignWithMargins="0">
    <oddFooter>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1:AG33"/>
  <sheetViews>
    <sheetView workbookViewId="0">
      <selection activeCell="AK21" sqref="AK21"/>
    </sheetView>
  </sheetViews>
  <sheetFormatPr baseColWidth="10" defaultColWidth="11.42578125" defaultRowHeight="14.25"/>
  <cols>
    <col min="1" max="1" width="25.140625" style="2" bestFit="1" customWidth="1"/>
    <col min="2" max="3" width="5.7109375" style="2" hidden="1" customWidth="1"/>
    <col min="4" max="4" width="5.7109375" style="2" customWidth="1"/>
    <col min="5" max="6" width="5.7109375" style="2" hidden="1" customWidth="1"/>
    <col min="7" max="7" width="5.7109375" style="2" customWidth="1"/>
    <col min="8" max="9" width="7.140625" style="2" hidden="1" customWidth="1"/>
    <col min="10" max="10" width="7.140625" style="2" bestFit="1" customWidth="1"/>
    <col min="11" max="11" width="5.140625" style="2" hidden="1" customWidth="1"/>
    <col min="12" max="12" width="6.7109375" style="2" hidden="1" customWidth="1"/>
    <col min="13" max="13" width="5.7109375" style="2" hidden="1" customWidth="1"/>
    <col min="14" max="14" width="6.140625" style="2" bestFit="1" customWidth="1"/>
    <col min="15" max="15" width="5.7109375" style="2" customWidth="1"/>
    <col min="16" max="16" width="7" style="2" bestFit="1" customWidth="1"/>
    <col min="17" max="17" width="5.7109375" style="2" hidden="1" customWidth="1"/>
    <col min="18" max="18" width="5.7109375" style="6" hidden="1" customWidth="1"/>
    <col min="19" max="19" width="7.140625" style="7" bestFit="1" customWidth="1"/>
    <col min="20" max="21" width="7.140625" style="2" hidden="1" customWidth="1"/>
    <col min="22" max="22" width="5.140625" style="5" bestFit="1" customWidth="1"/>
    <col min="23" max="23" width="6.7109375" style="5" hidden="1" customWidth="1"/>
    <col min="24" max="24" width="6.5703125" style="5" hidden="1" customWidth="1"/>
    <col min="25" max="25" width="6.140625" style="5" bestFit="1" customWidth="1"/>
    <col min="26" max="28" width="7.28515625" style="5" hidden="1" customWidth="1"/>
    <col min="29" max="29" width="6.140625" style="5" bestFit="1" customWidth="1"/>
    <col min="30" max="30" width="5.28515625" style="5" bestFit="1" customWidth="1"/>
    <col min="31" max="31" width="11" style="5" customWidth="1"/>
    <col min="32" max="32" width="7" style="5" bestFit="1" customWidth="1"/>
    <col min="33" max="33" width="3.85546875" style="5" bestFit="1" customWidth="1"/>
    <col min="34" max="16384" width="11.42578125" style="5"/>
  </cols>
  <sheetData>
    <row r="1" spans="1:33" s="1" customFormat="1" ht="23.25">
      <c r="A1" s="329" t="s">
        <v>109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329"/>
      <c r="Y1" s="329"/>
      <c r="Z1" s="329"/>
      <c r="AA1" s="329"/>
      <c r="AB1" s="329"/>
      <c r="AC1" s="329"/>
      <c r="AD1" s="329"/>
      <c r="AE1" s="329"/>
      <c r="AF1" s="329"/>
      <c r="AG1" s="329"/>
    </row>
    <row r="2" spans="1:33" ht="2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33" s="8" customFormat="1" ht="20.25">
      <c r="A3" s="330" t="s">
        <v>174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0"/>
      <c r="W3" s="330"/>
      <c r="X3" s="330"/>
      <c r="Y3" s="330"/>
      <c r="Z3" s="330"/>
      <c r="AA3" s="330"/>
      <c r="AB3" s="330"/>
      <c r="AC3" s="330"/>
      <c r="AD3" s="330"/>
      <c r="AE3" s="330"/>
      <c r="AF3" s="330"/>
      <c r="AG3" s="330"/>
    </row>
    <row r="4" spans="1:33" s="8" customFormat="1" ht="20.25">
      <c r="A4" s="330" t="s">
        <v>189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</row>
    <row r="5" spans="1:33" ht="15.75" thickBot="1">
      <c r="B5" s="4"/>
      <c r="C5" s="3"/>
      <c r="D5" s="4"/>
      <c r="E5" s="4"/>
      <c r="F5" s="4"/>
      <c r="G5" s="4"/>
      <c r="H5" s="4"/>
      <c r="I5" s="4"/>
      <c r="J5" s="4"/>
      <c r="K5" s="4"/>
      <c r="L5" s="3"/>
      <c r="M5" s="4"/>
      <c r="N5" s="4"/>
      <c r="O5" s="4"/>
      <c r="P5" s="4"/>
      <c r="Q5" s="4"/>
    </row>
    <row r="6" spans="1:33" s="4" customFormat="1" ht="16.5" thickBot="1">
      <c r="A6" s="371" t="s">
        <v>45</v>
      </c>
      <c r="B6" s="373" t="s">
        <v>6</v>
      </c>
      <c r="C6" s="374"/>
      <c r="D6" s="374"/>
      <c r="E6" s="374"/>
      <c r="F6" s="374"/>
      <c r="G6" s="374"/>
      <c r="H6" s="374"/>
      <c r="I6" s="374"/>
      <c r="J6" s="374"/>
      <c r="K6" s="374"/>
      <c r="L6" s="374"/>
      <c r="M6" s="374"/>
      <c r="N6" s="374"/>
      <c r="O6" s="374"/>
      <c r="P6" s="375"/>
      <c r="Q6" s="373" t="s">
        <v>190</v>
      </c>
      <c r="R6" s="374"/>
      <c r="S6" s="374"/>
      <c r="T6" s="374"/>
      <c r="U6" s="374"/>
      <c r="V6" s="374"/>
      <c r="W6" s="374"/>
      <c r="X6" s="374"/>
      <c r="Y6" s="374"/>
      <c r="Z6" s="374"/>
      <c r="AA6" s="374"/>
      <c r="AB6" s="374"/>
      <c r="AC6" s="374"/>
      <c r="AD6" s="374"/>
      <c r="AE6" s="375"/>
      <c r="AF6" s="116"/>
      <c r="AG6" s="116"/>
    </row>
    <row r="7" spans="1:33" ht="16.5" thickBot="1">
      <c r="A7" s="372"/>
      <c r="B7" s="123" t="s">
        <v>13</v>
      </c>
      <c r="C7" s="117" t="s">
        <v>15</v>
      </c>
      <c r="D7" s="53" t="s">
        <v>246</v>
      </c>
      <c r="E7" s="16" t="s">
        <v>16</v>
      </c>
      <c r="F7" s="16" t="s">
        <v>14</v>
      </c>
      <c r="G7" s="53" t="s">
        <v>247</v>
      </c>
      <c r="H7" s="16" t="s">
        <v>8</v>
      </c>
      <c r="I7" s="16" t="s">
        <v>9</v>
      </c>
      <c r="J7" s="53" t="s">
        <v>248</v>
      </c>
      <c r="K7" s="16" t="s">
        <v>10</v>
      </c>
      <c r="L7" s="16" t="s">
        <v>11</v>
      </c>
      <c r="M7" s="16" t="s">
        <v>12</v>
      </c>
      <c r="N7" s="53" t="s">
        <v>249</v>
      </c>
      <c r="O7" s="17" t="s">
        <v>4</v>
      </c>
      <c r="P7" s="18" t="s">
        <v>5</v>
      </c>
      <c r="Q7" s="123" t="s">
        <v>13</v>
      </c>
      <c r="R7" s="117" t="s">
        <v>15</v>
      </c>
      <c r="S7" s="53" t="s">
        <v>246</v>
      </c>
      <c r="T7" s="16" t="s">
        <v>16</v>
      </c>
      <c r="U7" s="16" t="s">
        <v>14</v>
      </c>
      <c r="V7" s="53" t="s">
        <v>247</v>
      </c>
      <c r="W7" s="16" t="s">
        <v>8</v>
      </c>
      <c r="X7" s="16" t="s">
        <v>9</v>
      </c>
      <c r="Y7" s="53" t="s">
        <v>248</v>
      </c>
      <c r="Z7" s="16" t="s">
        <v>10</v>
      </c>
      <c r="AA7" s="16" t="s">
        <v>11</v>
      </c>
      <c r="AB7" s="16" t="s">
        <v>12</v>
      </c>
      <c r="AC7" s="53" t="s">
        <v>249</v>
      </c>
      <c r="AD7" s="17" t="s">
        <v>4</v>
      </c>
      <c r="AE7" s="18" t="s">
        <v>5</v>
      </c>
      <c r="AF7" s="124" t="s">
        <v>3</v>
      </c>
      <c r="AG7" s="118"/>
    </row>
    <row r="8" spans="1:33" ht="16.5" thickBot="1">
      <c r="A8" s="119" t="s">
        <v>17</v>
      </c>
      <c r="B8" s="148">
        <v>6</v>
      </c>
      <c r="C8" s="120">
        <v>6</v>
      </c>
      <c r="D8" s="121">
        <f t="shared" ref="D8:D33" si="0">(B8+C8)/2</f>
        <v>6</v>
      </c>
      <c r="E8" s="120">
        <v>6</v>
      </c>
      <c r="F8" s="120">
        <v>6</v>
      </c>
      <c r="G8" s="121">
        <f t="shared" ref="G8:G33" si="1">(E8+F8)/2</f>
        <v>6</v>
      </c>
      <c r="H8" s="120">
        <v>10</v>
      </c>
      <c r="I8" s="120">
        <v>10</v>
      </c>
      <c r="J8" s="121">
        <f t="shared" ref="J8:J33" si="2">(H8+I8)/2</f>
        <v>10</v>
      </c>
      <c r="K8" s="120">
        <v>10</v>
      </c>
      <c r="L8" s="120">
        <v>10</v>
      </c>
      <c r="M8" s="120">
        <v>10</v>
      </c>
      <c r="N8" s="121">
        <f t="shared" ref="N8:N33" si="3">(K8+L8+M8)/3</f>
        <v>10</v>
      </c>
      <c r="O8" s="149"/>
      <c r="P8" s="150">
        <f t="shared" ref="P8:P33" si="4">((B8+C8)/2)+((E8+F8)/2)+((H8+I8)/2)+((K8+L8+M8)/3)-O8</f>
        <v>32</v>
      </c>
      <c r="Q8" s="120">
        <v>6</v>
      </c>
      <c r="R8" s="120">
        <v>6</v>
      </c>
      <c r="S8" s="121">
        <v>6</v>
      </c>
      <c r="T8" s="120">
        <v>6</v>
      </c>
      <c r="U8" s="120">
        <v>6</v>
      </c>
      <c r="V8" s="121">
        <f t="shared" ref="V8:V33" si="5">(T8+U8)/2</f>
        <v>6</v>
      </c>
      <c r="W8" s="120">
        <v>10</v>
      </c>
      <c r="X8" s="120">
        <v>10</v>
      </c>
      <c r="Y8" s="121">
        <f t="shared" ref="Y8:Y33" si="6">(W8+X8)/2</f>
        <v>10</v>
      </c>
      <c r="Z8" s="120">
        <v>10</v>
      </c>
      <c r="AA8" s="120">
        <v>10</v>
      </c>
      <c r="AB8" s="120">
        <v>10</v>
      </c>
      <c r="AC8" s="121">
        <f t="shared" ref="AC8:AC33" si="7">(Z8+AA8+AB8)/3</f>
        <v>10</v>
      </c>
      <c r="AD8" s="149"/>
      <c r="AE8" s="150">
        <f t="shared" ref="AE8:AE33" si="8">((Q8+R8)/2)+((T8+U8)/2)+((W8+X8)/2)+((Z8+AA8+AB8)/3)-AD8</f>
        <v>32</v>
      </c>
      <c r="AF8" s="150">
        <f t="shared" ref="AF8:AF33" si="9">AE8+P8</f>
        <v>64</v>
      </c>
      <c r="AG8" s="151"/>
    </row>
    <row r="9" spans="1:33" ht="15.75">
      <c r="A9" s="319" t="s">
        <v>197</v>
      </c>
      <c r="B9" s="320">
        <v>2.2999999999999998</v>
      </c>
      <c r="C9" s="321">
        <v>2.8</v>
      </c>
      <c r="D9" s="322">
        <f t="shared" si="0"/>
        <v>2.5499999999999998</v>
      </c>
      <c r="E9" s="321">
        <v>1</v>
      </c>
      <c r="F9" s="321">
        <v>0.8</v>
      </c>
      <c r="G9" s="322">
        <f t="shared" si="1"/>
        <v>0.9</v>
      </c>
      <c r="H9" s="321">
        <v>6.5</v>
      </c>
      <c r="I9" s="321">
        <v>6.4</v>
      </c>
      <c r="J9" s="322">
        <f t="shared" si="2"/>
        <v>6.45</v>
      </c>
      <c r="K9" s="321">
        <v>6.7</v>
      </c>
      <c r="L9" s="321">
        <v>6.3</v>
      </c>
      <c r="M9" s="321">
        <v>6.5</v>
      </c>
      <c r="N9" s="322">
        <f t="shared" si="3"/>
        <v>6.5</v>
      </c>
      <c r="O9" s="323"/>
      <c r="P9" s="324">
        <f t="shared" si="4"/>
        <v>16.399999999999999</v>
      </c>
      <c r="Q9" s="321">
        <v>4.2</v>
      </c>
      <c r="R9" s="321">
        <v>4.2</v>
      </c>
      <c r="S9" s="322">
        <f t="shared" ref="S9:S33" si="10">(Q9+R9)/2</f>
        <v>4.2</v>
      </c>
      <c r="T9" s="321">
        <v>3.6</v>
      </c>
      <c r="U9" s="321">
        <v>3.9</v>
      </c>
      <c r="V9" s="322">
        <f t="shared" si="5"/>
        <v>3.75</v>
      </c>
      <c r="W9" s="321">
        <v>6.1</v>
      </c>
      <c r="X9" s="321">
        <v>6.7</v>
      </c>
      <c r="Y9" s="322">
        <f t="shared" si="6"/>
        <v>6.4</v>
      </c>
      <c r="Z9" s="321">
        <v>5.9</v>
      </c>
      <c r="AA9" s="321">
        <v>5.6</v>
      </c>
      <c r="AB9" s="321">
        <v>6</v>
      </c>
      <c r="AC9" s="322">
        <f t="shared" si="7"/>
        <v>5.833333333333333</v>
      </c>
      <c r="AD9" s="323"/>
      <c r="AE9" s="324">
        <f t="shared" si="8"/>
        <v>20.183333333333334</v>
      </c>
      <c r="AF9" s="324">
        <f t="shared" si="9"/>
        <v>36.583333333333329</v>
      </c>
      <c r="AG9" s="325">
        <v>1</v>
      </c>
    </row>
    <row r="10" spans="1:33" ht="15.75">
      <c r="A10" s="270" t="s">
        <v>203</v>
      </c>
      <c r="B10" s="272">
        <v>2.2000000000000002</v>
      </c>
      <c r="C10" s="265">
        <v>2.2000000000000002</v>
      </c>
      <c r="D10" s="271">
        <f t="shared" si="0"/>
        <v>2.2000000000000002</v>
      </c>
      <c r="E10" s="265">
        <v>1.7</v>
      </c>
      <c r="F10" s="265">
        <v>1.7</v>
      </c>
      <c r="G10" s="271">
        <f t="shared" si="1"/>
        <v>1.7</v>
      </c>
      <c r="H10" s="265">
        <v>6.4</v>
      </c>
      <c r="I10" s="265">
        <v>5.8</v>
      </c>
      <c r="J10" s="271">
        <f t="shared" si="2"/>
        <v>6.1</v>
      </c>
      <c r="K10" s="265">
        <v>7.1</v>
      </c>
      <c r="L10" s="265">
        <v>6.8</v>
      </c>
      <c r="M10" s="265">
        <v>6.6</v>
      </c>
      <c r="N10" s="271">
        <f t="shared" si="3"/>
        <v>6.833333333333333</v>
      </c>
      <c r="O10" s="266"/>
      <c r="P10" s="267">
        <f t="shared" si="4"/>
        <v>16.833333333333332</v>
      </c>
      <c r="Q10" s="265">
        <v>2.4</v>
      </c>
      <c r="R10" s="265">
        <v>2.4</v>
      </c>
      <c r="S10" s="271">
        <f t="shared" si="10"/>
        <v>2.4</v>
      </c>
      <c r="T10" s="265">
        <v>3.6</v>
      </c>
      <c r="U10" s="265">
        <v>3.2</v>
      </c>
      <c r="V10" s="271">
        <f t="shared" si="5"/>
        <v>3.4000000000000004</v>
      </c>
      <c r="W10" s="265">
        <v>6.7</v>
      </c>
      <c r="X10" s="265">
        <v>6.5</v>
      </c>
      <c r="Y10" s="271">
        <f t="shared" si="6"/>
        <v>6.6</v>
      </c>
      <c r="Z10" s="265">
        <v>6.9</v>
      </c>
      <c r="AA10" s="265">
        <v>7</v>
      </c>
      <c r="AB10" s="265">
        <v>7.5</v>
      </c>
      <c r="AC10" s="271">
        <f t="shared" si="7"/>
        <v>7.1333333333333329</v>
      </c>
      <c r="AD10" s="266"/>
      <c r="AE10" s="267">
        <f t="shared" si="8"/>
        <v>19.533333333333331</v>
      </c>
      <c r="AF10" s="267">
        <f t="shared" si="9"/>
        <v>36.36666666666666</v>
      </c>
      <c r="AG10" s="273">
        <v>2</v>
      </c>
    </row>
    <row r="11" spans="1:33" ht="15.75">
      <c r="A11" s="326" t="s">
        <v>207</v>
      </c>
      <c r="B11" s="272">
        <v>1.9</v>
      </c>
      <c r="C11" s="265">
        <v>2.1</v>
      </c>
      <c r="D11" s="271">
        <f t="shared" si="0"/>
        <v>2</v>
      </c>
      <c r="E11" s="265">
        <v>2.9</v>
      </c>
      <c r="F11" s="265">
        <v>2.7</v>
      </c>
      <c r="G11" s="271">
        <f t="shared" si="1"/>
        <v>2.8</v>
      </c>
      <c r="H11" s="265">
        <v>5.9</v>
      </c>
      <c r="I11" s="265">
        <v>6.5</v>
      </c>
      <c r="J11" s="271">
        <f t="shared" si="2"/>
        <v>6.2</v>
      </c>
      <c r="K11" s="265">
        <v>5.3</v>
      </c>
      <c r="L11" s="265">
        <v>5.2</v>
      </c>
      <c r="M11" s="265">
        <v>5.8</v>
      </c>
      <c r="N11" s="271">
        <f t="shared" si="3"/>
        <v>5.4333333333333336</v>
      </c>
      <c r="O11" s="266"/>
      <c r="P11" s="267">
        <f t="shared" si="4"/>
        <v>16.433333333333334</v>
      </c>
      <c r="Q11" s="265">
        <v>3.8</v>
      </c>
      <c r="R11" s="265">
        <v>3.3</v>
      </c>
      <c r="S11" s="271">
        <f t="shared" si="10"/>
        <v>3.55</v>
      </c>
      <c r="T11" s="265">
        <v>4.2</v>
      </c>
      <c r="U11" s="265">
        <v>3.6</v>
      </c>
      <c r="V11" s="271">
        <f t="shared" si="5"/>
        <v>3.9000000000000004</v>
      </c>
      <c r="W11" s="265">
        <v>5.9</v>
      </c>
      <c r="X11" s="265">
        <v>5.4</v>
      </c>
      <c r="Y11" s="271">
        <f t="shared" si="6"/>
        <v>5.65</v>
      </c>
      <c r="Z11" s="265">
        <v>6.1</v>
      </c>
      <c r="AA11" s="265">
        <v>6.7</v>
      </c>
      <c r="AB11" s="265">
        <v>6.7</v>
      </c>
      <c r="AC11" s="271">
        <f t="shared" si="7"/>
        <v>6.5</v>
      </c>
      <c r="AD11" s="266"/>
      <c r="AE11" s="267">
        <f t="shared" si="8"/>
        <v>19.600000000000001</v>
      </c>
      <c r="AF11" s="267">
        <f t="shared" si="9"/>
        <v>36.033333333333331</v>
      </c>
      <c r="AG11" s="273">
        <v>3</v>
      </c>
    </row>
    <row r="12" spans="1:33" ht="15.75">
      <c r="A12" s="270" t="s">
        <v>196</v>
      </c>
      <c r="B12" s="272">
        <v>3.5</v>
      </c>
      <c r="C12" s="265">
        <v>3.3</v>
      </c>
      <c r="D12" s="271">
        <f t="shared" si="0"/>
        <v>3.4</v>
      </c>
      <c r="E12" s="265">
        <v>2.9</v>
      </c>
      <c r="F12" s="265">
        <v>3.2</v>
      </c>
      <c r="G12" s="271">
        <f t="shared" si="1"/>
        <v>3.05</v>
      </c>
      <c r="H12" s="265">
        <v>6.6</v>
      </c>
      <c r="I12" s="265">
        <v>7.1</v>
      </c>
      <c r="J12" s="271">
        <f t="shared" si="2"/>
        <v>6.85</v>
      </c>
      <c r="K12" s="265">
        <v>6.3</v>
      </c>
      <c r="L12" s="265">
        <v>6.1</v>
      </c>
      <c r="M12" s="265">
        <v>5.9</v>
      </c>
      <c r="N12" s="271">
        <f t="shared" si="3"/>
        <v>6.0999999999999988</v>
      </c>
      <c r="O12" s="266"/>
      <c r="P12" s="267">
        <f t="shared" si="4"/>
        <v>19.399999999999999</v>
      </c>
      <c r="Q12" s="265">
        <v>2.2999999999999998</v>
      </c>
      <c r="R12" s="265">
        <v>2.2999999999999998</v>
      </c>
      <c r="S12" s="271">
        <f t="shared" si="10"/>
        <v>2.2999999999999998</v>
      </c>
      <c r="T12" s="265">
        <v>2.2999999999999998</v>
      </c>
      <c r="U12" s="265">
        <v>2.8</v>
      </c>
      <c r="V12" s="271">
        <f t="shared" si="5"/>
        <v>2.5499999999999998</v>
      </c>
      <c r="W12" s="265">
        <v>4.2</v>
      </c>
      <c r="X12" s="265">
        <v>4.5999999999999996</v>
      </c>
      <c r="Y12" s="271">
        <f t="shared" si="6"/>
        <v>4.4000000000000004</v>
      </c>
      <c r="Z12" s="265">
        <v>4.9000000000000004</v>
      </c>
      <c r="AA12" s="265">
        <v>5.2</v>
      </c>
      <c r="AB12" s="265">
        <v>5.2</v>
      </c>
      <c r="AC12" s="271">
        <f t="shared" si="7"/>
        <v>5.1000000000000005</v>
      </c>
      <c r="AD12" s="266"/>
      <c r="AE12" s="267">
        <f t="shared" si="8"/>
        <v>14.350000000000001</v>
      </c>
      <c r="AF12" s="267">
        <f t="shared" si="9"/>
        <v>33.75</v>
      </c>
      <c r="AG12" s="273">
        <v>4</v>
      </c>
    </row>
    <row r="13" spans="1:33" ht="15.75">
      <c r="A13" s="270" t="s">
        <v>191</v>
      </c>
      <c r="B13" s="272">
        <v>2.6</v>
      </c>
      <c r="C13" s="265">
        <v>2.6</v>
      </c>
      <c r="D13" s="271">
        <f t="shared" si="0"/>
        <v>2.6</v>
      </c>
      <c r="E13" s="265">
        <v>1</v>
      </c>
      <c r="F13" s="265">
        <v>0.9</v>
      </c>
      <c r="G13" s="271">
        <f t="shared" si="1"/>
        <v>0.95</v>
      </c>
      <c r="H13" s="265">
        <v>6.1</v>
      </c>
      <c r="I13" s="265">
        <v>6.5</v>
      </c>
      <c r="J13" s="271">
        <f t="shared" si="2"/>
        <v>6.3</v>
      </c>
      <c r="K13" s="265">
        <v>5.7</v>
      </c>
      <c r="L13" s="265">
        <v>5.3</v>
      </c>
      <c r="M13" s="265">
        <v>5.9</v>
      </c>
      <c r="N13" s="271">
        <f t="shared" si="3"/>
        <v>5.6333333333333329</v>
      </c>
      <c r="O13" s="266">
        <v>0.3</v>
      </c>
      <c r="P13" s="267">
        <f t="shared" si="4"/>
        <v>15.183333333333332</v>
      </c>
      <c r="Q13" s="265">
        <v>1.7</v>
      </c>
      <c r="R13" s="265">
        <v>2</v>
      </c>
      <c r="S13" s="271">
        <f t="shared" si="10"/>
        <v>1.85</v>
      </c>
      <c r="T13" s="265">
        <v>3.5</v>
      </c>
      <c r="U13" s="265">
        <v>4</v>
      </c>
      <c r="V13" s="271">
        <f t="shared" si="5"/>
        <v>3.75</v>
      </c>
      <c r="W13" s="265">
        <v>5.6</v>
      </c>
      <c r="X13" s="265">
        <v>6.2</v>
      </c>
      <c r="Y13" s="271">
        <f t="shared" si="6"/>
        <v>5.9</v>
      </c>
      <c r="Z13" s="265">
        <v>7</v>
      </c>
      <c r="AA13" s="265">
        <v>6.7</v>
      </c>
      <c r="AB13" s="265">
        <v>6.6</v>
      </c>
      <c r="AC13" s="271">
        <f t="shared" si="7"/>
        <v>6.7666666666666657</v>
      </c>
      <c r="AD13" s="266"/>
      <c r="AE13" s="267">
        <f t="shared" si="8"/>
        <v>18.266666666666666</v>
      </c>
      <c r="AF13" s="267">
        <f t="shared" si="9"/>
        <v>33.449999999999996</v>
      </c>
      <c r="AG13" s="273">
        <v>5</v>
      </c>
    </row>
    <row r="14" spans="1:33" ht="15.75">
      <c r="A14" s="270" t="s">
        <v>200</v>
      </c>
      <c r="B14" s="272">
        <v>1.8</v>
      </c>
      <c r="C14" s="265">
        <v>1.6</v>
      </c>
      <c r="D14" s="271">
        <f t="shared" si="0"/>
        <v>1.7000000000000002</v>
      </c>
      <c r="E14" s="265">
        <v>1.6</v>
      </c>
      <c r="F14" s="265">
        <v>1.8</v>
      </c>
      <c r="G14" s="271">
        <f t="shared" si="1"/>
        <v>1.7000000000000002</v>
      </c>
      <c r="H14" s="265">
        <v>5.0999999999999996</v>
      </c>
      <c r="I14" s="265">
        <v>5.6</v>
      </c>
      <c r="J14" s="271">
        <f t="shared" si="2"/>
        <v>5.35</v>
      </c>
      <c r="K14" s="265">
        <v>5.3</v>
      </c>
      <c r="L14" s="265">
        <v>5.8</v>
      </c>
      <c r="M14" s="265">
        <v>5.6</v>
      </c>
      <c r="N14" s="271">
        <f t="shared" si="3"/>
        <v>5.5666666666666664</v>
      </c>
      <c r="O14" s="266"/>
      <c r="P14" s="267">
        <f t="shared" si="4"/>
        <v>14.316666666666666</v>
      </c>
      <c r="Q14" s="265">
        <v>1.5</v>
      </c>
      <c r="R14" s="265">
        <v>1.5</v>
      </c>
      <c r="S14" s="271">
        <f t="shared" si="10"/>
        <v>1.5</v>
      </c>
      <c r="T14" s="265">
        <v>3.6</v>
      </c>
      <c r="U14" s="265">
        <v>3.2</v>
      </c>
      <c r="V14" s="271">
        <f t="shared" si="5"/>
        <v>3.4000000000000004</v>
      </c>
      <c r="W14" s="265">
        <v>5.8</v>
      </c>
      <c r="X14" s="265">
        <v>5.6</v>
      </c>
      <c r="Y14" s="271">
        <f t="shared" si="6"/>
        <v>5.6999999999999993</v>
      </c>
      <c r="Z14" s="265">
        <v>6.7</v>
      </c>
      <c r="AA14" s="265">
        <v>7.3</v>
      </c>
      <c r="AB14" s="265">
        <v>7.1</v>
      </c>
      <c r="AC14" s="271">
        <f t="shared" si="7"/>
        <v>7.0333333333333341</v>
      </c>
      <c r="AD14" s="266"/>
      <c r="AE14" s="267">
        <f t="shared" si="8"/>
        <v>17.633333333333333</v>
      </c>
      <c r="AF14" s="267">
        <f t="shared" si="9"/>
        <v>31.95</v>
      </c>
      <c r="AG14" s="273">
        <v>6</v>
      </c>
    </row>
    <row r="15" spans="1:33" ht="15.75">
      <c r="A15" s="270" t="s">
        <v>210</v>
      </c>
      <c r="B15" s="272">
        <v>1.5</v>
      </c>
      <c r="C15" s="265">
        <v>1.8</v>
      </c>
      <c r="D15" s="271">
        <f t="shared" si="0"/>
        <v>1.65</v>
      </c>
      <c r="E15" s="265">
        <v>0.9</v>
      </c>
      <c r="F15" s="265">
        <v>1</v>
      </c>
      <c r="G15" s="271">
        <f t="shared" si="1"/>
        <v>0.95</v>
      </c>
      <c r="H15" s="265">
        <v>6</v>
      </c>
      <c r="I15" s="265">
        <v>5.8</v>
      </c>
      <c r="J15" s="271">
        <f t="shared" si="2"/>
        <v>5.9</v>
      </c>
      <c r="K15" s="265">
        <v>5.0999999999999996</v>
      </c>
      <c r="L15" s="265">
        <v>5.6</v>
      </c>
      <c r="M15" s="265">
        <v>5.3</v>
      </c>
      <c r="N15" s="271">
        <f t="shared" si="3"/>
        <v>5.333333333333333</v>
      </c>
      <c r="O15" s="266"/>
      <c r="P15" s="267">
        <f t="shared" si="4"/>
        <v>13.833333333333332</v>
      </c>
      <c r="Q15" s="265">
        <v>3</v>
      </c>
      <c r="R15" s="265">
        <v>3</v>
      </c>
      <c r="S15" s="271">
        <f t="shared" si="10"/>
        <v>3</v>
      </c>
      <c r="T15" s="265">
        <v>2.8</v>
      </c>
      <c r="U15" s="265">
        <v>3</v>
      </c>
      <c r="V15" s="271">
        <f t="shared" si="5"/>
        <v>2.9</v>
      </c>
      <c r="W15" s="265">
        <v>6.1</v>
      </c>
      <c r="X15" s="265">
        <v>5.6</v>
      </c>
      <c r="Y15" s="271">
        <f t="shared" si="6"/>
        <v>5.85</v>
      </c>
      <c r="Z15" s="265">
        <v>6.3</v>
      </c>
      <c r="AA15" s="265">
        <v>6.2</v>
      </c>
      <c r="AB15" s="265">
        <v>5.7</v>
      </c>
      <c r="AC15" s="271">
        <f t="shared" si="7"/>
        <v>6.0666666666666664</v>
      </c>
      <c r="AD15" s="266"/>
      <c r="AE15" s="267">
        <f t="shared" si="8"/>
        <v>17.816666666666666</v>
      </c>
      <c r="AF15" s="267">
        <f t="shared" si="9"/>
        <v>31.65</v>
      </c>
      <c r="AG15" s="273">
        <v>7</v>
      </c>
    </row>
    <row r="16" spans="1:33" ht="15.75">
      <c r="A16" s="270" t="s">
        <v>198</v>
      </c>
      <c r="B16" s="272">
        <v>1.1000000000000001</v>
      </c>
      <c r="C16" s="265">
        <v>1.1000000000000001</v>
      </c>
      <c r="D16" s="271">
        <f t="shared" si="0"/>
        <v>1.1000000000000001</v>
      </c>
      <c r="E16" s="265">
        <v>1.6</v>
      </c>
      <c r="F16" s="265">
        <v>1.4</v>
      </c>
      <c r="G16" s="271">
        <f t="shared" si="1"/>
        <v>1.5</v>
      </c>
      <c r="H16" s="265">
        <v>6.6</v>
      </c>
      <c r="I16" s="265">
        <v>6.8</v>
      </c>
      <c r="J16" s="271">
        <f t="shared" si="2"/>
        <v>6.6999999999999993</v>
      </c>
      <c r="K16" s="265">
        <v>5.9</v>
      </c>
      <c r="L16" s="265">
        <v>5.6</v>
      </c>
      <c r="M16" s="265">
        <v>5.8</v>
      </c>
      <c r="N16" s="271">
        <f t="shared" si="3"/>
        <v>5.7666666666666666</v>
      </c>
      <c r="O16" s="266"/>
      <c r="P16" s="267">
        <f t="shared" si="4"/>
        <v>15.066666666666666</v>
      </c>
      <c r="Q16" s="265">
        <v>2.2999999999999998</v>
      </c>
      <c r="R16" s="265">
        <v>2</v>
      </c>
      <c r="S16" s="271">
        <f t="shared" si="10"/>
        <v>2.15</v>
      </c>
      <c r="T16" s="265">
        <v>2.8</v>
      </c>
      <c r="U16" s="265">
        <v>2.6</v>
      </c>
      <c r="V16" s="271">
        <f t="shared" si="5"/>
        <v>2.7</v>
      </c>
      <c r="W16" s="265">
        <v>5.0999999999999996</v>
      </c>
      <c r="X16" s="265">
        <v>5.4</v>
      </c>
      <c r="Y16" s="271">
        <f t="shared" si="6"/>
        <v>5.25</v>
      </c>
      <c r="Z16" s="265">
        <v>6.4</v>
      </c>
      <c r="AA16" s="265">
        <v>6.3</v>
      </c>
      <c r="AB16" s="265">
        <v>5.8</v>
      </c>
      <c r="AC16" s="271">
        <f t="shared" si="7"/>
        <v>6.166666666666667</v>
      </c>
      <c r="AD16" s="266"/>
      <c r="AE16" s="267">
        <f t="shared" si="8"/>
        <v>16.266666666666666</v>
      </c>
      <c r="AF16" s="267">
        <f t="shared" si="9"/>
        <v>31.333333333333332</v>
      </c>
      <c r="AG16" s="273">
        <v>8</v>
      </c>
    </row>
    <row r="17" spans="1:33" ht="15.75">
      <c r="A17" s="77" t="s">
        <v>211</v>
      </c>
      <c r="B17" s="144">
        <v>2</v>
      </c>
      <c r="C17" s="127">
        <v>2.2999999999999998</v>
      </c>
      <c r="D17" s="125">
        <f t="shared" si="0"/>
        <v>2.15</v>
      </c>
      <c r="E17" s="127">
        <v>1.3</v>
      </c>
      <c r="F17" s="127">
        <v>1.8</v>
      </c>
      <c r="G17" s="125">
        <f t="shared" si="1"/>
        <v>1.55</v>
      </c>
      <c r="H17" s="127">
        <v>5.3</v>
      </c>
      <c r="I17" s="127">
        <v>5</v>
      </c>
      <c r="J17" s="125">
        <f t="shared" si="2"/>
        <v>5.15</v>
      </c>
      <c r="K17" s="127">
        <v>5.3</v>
      </c>
      <c r="L17" s="127">
        <v>5.0999999999999996</v>
      </c>
      <c r="M17" s="127">
        <v>5.3</v>
      </c>
      <c r="N17" s="125">
        <f t="shared" si="3"/>
        <v>5.2333333333333334</v>
      </c>
      <c r="O17" s="128"/>
      <c r="P17" s="126">
        <f t="shared" si="4"/>
        <v>14.083333333333336</v>
      </c>
      <c r="Q17" s="127">
        <v>1.3</v>
      </c>
      <c r="R17" s="127">
        <v>1.6</v>
      </c>
      <c r="S17" s="125">
        <f t="shared" si="10"/>
        <v>1.4500000000000002</v>
      </c>
      <c r="T17" s="127">
        <v>3.3</v>
      </c>
      <c r="U17" s="127">
        <v>3.9</v>
      </c>
      <c r="V17" s="125">
        <f t="shared" si="5"/>
        <v>3.5999999999999996</v>
      </c>
      <c r="W17" s="127">
        <v>5.4</v>
      </c>
      <c r="X17" s="127">
        <v>5.6</v>
      </c>
      <c r="Y17" s="125">
        <f t="shared" si="6"/>
        <v>5.5</v>
      </c>
      <c r="Z17" s="127">
        <v>6</v>
      </c>
      <c r="AA17" s="127">
        <v>6.6</v>
      </c>
      <c r="AB17" s="127">
        <v>6.2</v>
      </c>
      <c r="AC17" s="125">
        <f t="shared" si="7"/>
        <v>6.2666666666666666</v>
      </c>
      <c r="AD17" s="128"/>
      <c r="AE17" s="126">
        <f t="shared" si="8"/>
        <v>16.816666666666666</v>
      </c>
      <c r="AF17" s="126">
        <f t="shared" si="9"/>
        <v>30.900000000000002</v>
      </c>
      <c r="AG17" s="136">
        <v>9</v>
      </c>
    </row>
    <row r="18" spans="1:33" ht="15.75">
      <c r="A18" s="77" t="s">
        <v>214</v>
      </c>
      <c r="B18" s="144">
        <v>1.4</v>
      </c>
      <c r="C18" s="127">
        <v>1.4</v>
      </c>
      <c r="D18" s="125">
        <f t="shared" si="0"/>
        <v>1.4</v>
      </c>
      <c r="E18" s="127">
        <v>0.4</v>
      </c>
      <c r="F18" s="127">
        <v>0.5</v>
      </c>
      <c r="G18" s="125">
        <f t="shared" si="1"/>
        <v>0.45</v>
      </c>
      <c r="H18" s="127">
        <v>6.2</v>
      </c>
      <c r="I18" s="127">
        <v>6.3</v>
      </c>
      <c r="J18" s="125">
        <f t="shared" si="2"/>
        <v>6.25</v>
      </c>
      <c r="K18" s="127">
        <v>6.1</v>
      </c>
      <c r="L18" s="127">
        <v>5.5</v>
      </c>
      <c r="M18" s="127">
        <v>5.7</v>
      </c>
      <c r="N18" s="125">
        <f t="shared" si="3"/>
        <v>5.7666666666666666</v>
      </c>
      <c r="O18" s="128"/>
      <c r="P18" s="126">
        <f t="shared" si="4"/>
        <v>13.866666666666667</v>
      </c>
      <c r="Q18" s="127">
        <v>2.7</v>
      </c>
      <c r="R18" s="127">
        <v>2.7</v>
      </c>
      <c r="S18" s="125">
        <f t="shared" si="10"/>
        <v>2.7</v>
      </c>
      <c r="T18" s="127">
        <v>2.2000000000000002</v>
      </c>
      <c r="U18" s="127">
        <v>1.7</v>
      </c>
      <c r="V18" s="125">
        <f t="shared" si="5"/>
        <v>1.9500000000000002</v>
      </c>
      <c r="W18" s="127">
        <v>5.8</v>
      </c>
      <c r="X18" s="127">
        <v>5.9</v>
      </c>
      <c r="Y18" s="125">
        <f t="shared" si="6"/>
        <v>5.85</v>
      </c>
      <c r="Z18" s="127">
        <v>6.3</v>
      </c>
      <c r="AA18" s="127">
        <v>6.4</v>
      </c>
      <c r="AB18" s="127">
        <v>6.9</v>
      </c>
      <c r="AC18" s="125">
        <f t="shared" si="7"/>
        <v>6.5333333333333341</v>
      </c>
      <c r="AD18" s="128"/>
      <c r="AE18" s="126">
        <f t="shared" si="8"/>
        <v>17.033333333333335</v>
      </c>
      <c r="AF18" s="126">
        <f t="shared" si="9"/>
        <v>30.900000000000002</v>
      </c>
      <c r="AG18" s="136">
        <v>9</v>
      </c>
    </row>
    <row r="19" spans="1:33" ht="15.75">
      <c r="A19" s="77" t="s">
        <v>204</v>
      </c>
      <c r="B19" s="144">
        <v>2.2999999999999998</v>
      </c>
      <c r="C19" s="127">
        <v>2.7</v>
      </c>
      <c r="D19" s="125">
        <f t="shared" si="0"/>
        <v>2.5</v>
      </c>
      <c r="E19" s="127">
        <v>0.8</v>
      </c>
      <c r="F19" s="127">
        <v>0.7</v>
      </c>
      <c r="G19" s="125">
        <f t="shared" si="1"/>
        <v>0.75</v>
      </c>
      <c r="H19" s="127">
        <v>5.8</v>
      </c>
      <c r="I19" s="127">
        <v>6</v>
      </c>
      <c r="J19" s="125">
        <f t="shared" si="2"/>
        <v>5.9</v>
      </c>
      <c r="K19" s="127">
        <v>5.5</v>
      </c>
      <c r="L19" s="127">
        <v>5.4</v>
      </c>
      <c r="M19" s="127">
        <v>5</v>
      </c>
      <c r="N19" s="125">
        <f t="shared" si="3"/>
        <v>5.3</v>
      </c>
      <c r="O19" s="128">
        <v>0.6</v>
      </c>
      <c r="P19" s="126">
        <f t="shared" si="4"/>
        <v>13.85</v>
      </c>
      <c r="Q19" s="127">
        <v>2.2000000000000002</v>
      </c>
      <c r="R19" s="127">
        <v>2.2000000000000002</v>
      </c>
      <c r="S19" s="125">
        <f t="shared" si="10"/>
        <v>2.2000000000000002</v>
      </c>
      <c r="T19" s="127">
        <v>2.4</v>
      </c>
      <c r="U19" s="127">
        <v>2.1</v>
      </c>
      <c r="V19" s="125">
        <f t="shared" si="5"/>
        <v>2.25</v>
      </c>
      <c r="W19" s="127">
        <v>6.3</v>
      </c>
      <c r="X19" s="127">
        <v>5.8</v>
      </c>
      <c r="Y19" s="125">
        <f t="shared" si="6"/>
        <v>6.05</v>
      </c>
      <c r="Z19" s="127">
        <v>6.1</v>
      </c>
      <c r="AA19" s="127">
        <v>6.5</v>
      </c>
      <c r="AB19" s="127">
        <v>6.7</v>
      </c>
      <c r="AC19" s="125">
        <f t="shared" si="7"/>
        <v>6.4333333333333336</v>
      </c>
      <c r="AD19" s="128"/>
      <c r="AE19" s="126">
        <f t="shared" si="8"/>
        <v>16.933333333333334</v>
      </c>
      <c r="AF19" s="126">
        <f t="shared" si="9"/>
        <v>30.783333333333331</v>
      </c>
      <c r="AG19" s="136">
        <v>11</v>
      </c>
    </row>
    <row r="20" spans="1:33" ht="15.75">
      <c r="A20" s="198" t="s">
        <v>199</v>
      </c>
      <c r="B20" s="144">
        <v>2.2000000000000002</v>
      </c>
      <c r="C20" s="127">
        <v>2.2000000000000002</v>
      </c>
      <c r="D20" s="125">
        <f t="shared" si="0"/>
        <v>2.2000000000000002</v>
      </c>
      <c r="E20" s="127">
        <v>2.5</v>
      </c>
      <c r="F20" s="127">
        <v>2.4</v>
      </c>
      <c r="G20" s="125">
        <f t="shared" si="1"/>
        <v>2.4500000000000002</v>
      </c>
      <c r="H20" s="127">
        <v>6</v>
      </c>
      <c r="I20" s="127">
        <v>5.4</v>
      </c>
      <c r="J20" s="125">
        <f t="shared" si="2"/>
        <v>5.7</v>
      </c>
      <c r="K20" s="127">
        <v>5.2</v>
      </c>
      <c r="L20" s="127">
        <v>5.2</v>
      </c>
      <c r="M20" s="127">
        <v>5.5</v>
      </c>
      <c r="N20" s="125">
        <f t="shared" si="3"/>
        <v>5.3</v>
      </c>
      <c r="O20" s="128"/>
      <c r="P20" s="126">
        <f t="shared" si="4"/>
        <v>15.650000000000002</v>
      </c>
      <c r="Q20" s="127">
        <v>1</v>
      </c>
      <c r="R20" s="127">
        <v>1</v>
      </c>
      <c r="S20" s="125">
        <f t="shared" si="10"/>
        <v>1</v>
      </c>
      <c r="T20" s="127">
        <v>2.8</v>
      </c>
      <c r="U20" s="127">
        <v>3</v>
      </c>
      <c r="V20" s="125">
        <f t="shared" si="5"/>
        <v>2.9</v>
      </c>
      <c r="W20" s="127">
        <v>4.5</v>
      </c>
      <c r="X20" s="127">
        <v>4.5</v>
      </c>
      <c r="Y20" s="125">
        <f t="shared" si="6"/>
        <v>4.5</v>
      </c>
      <c r="Z20" s="127">
        <v>6.4</v>
      </c>
      <c r="AA20" s="127">
        <v>6.4</v>
      </c>
      <c r="AB20" s="127">
        <v>7</v>
      </c>
      <c r="AC20" s="125">
        <f t="shared" si="7"/>
        <v>6.6000000000000005</v>
      </c>
      <c r="AD20" s="128"/>
      <c r="AE20" s="126">
        <f t="shared" si="8"/>
        <v>15</v>
      </c>
      <c r="AF20" s="126">
        <f t="shared" si="9"/>
        <v>30.650000000000002</v>
      </c>
      <c r="AG20" s="136">
        <v>12</v>
      </c>
    </row>
    <row r="21" spans="1:33" ht="15.75">
      <c r="A21" s="77" t="s">
        <v>201</v>
      </c>
      <c r="B21" s="144">
        <v>2.4</v>
      </c>
      <c r="C21" s="127">
        <v>2.8</v>
      </c>
      <c r="D21" s="125">
        <f t="shared" si="0"/>
        <v>2.5999999999999996</v>
      </c>
      <c r="E21" s="127">
        <v>0.4</v>
      </c>
      <c r="F21" s="127">
        <v>0.3</v>
      </c>
      <c r="G21" s="125">
        <f t="shared" si="1"/>
        <v>0.35</v>
      </c>
      <c r="H21" s="127">
        <v>5</v>
      </c>
      <c r="I21" s="127">
        <v>4.8</v>
      </c>
      <c r="J21" s="125">
        <f t="shared" si="2"/>
        <v>4.9000000000000004</v>
      </c>
      <c r="K21" s="127">
        <v>4.7</v>
      </c>
      <c r="L21" s="127">
        <v>4.8</v>
      </c>
      <c r="M21" s="127">
        <v>5.2</v>
      </c>
      <c r="N21" s="125">
        <f t="shared" si="3"/>
        <v>4.8999999999999995</v>
      </c>
      <c r="O21" s="128"/>
      <c r="P21" s="126">
        <f t="shared" si="4"/>
        <v>12.75</v>
      </c>
      <c r="Q21" s="127">
        <v>2.7</v>
      </c>
      <c r="R21" s="127">
        <v>2.7</v>
      </c>
      <c r="S21" s="125">
        <f t="shared" si="10"/>
        <v>2.7</v>
      </c>
      <c r="T21" s="127">
        <v>2.9</v>
      </c>
      <c r="U21" s="127">
        <v>3.2</v>
      </c>
      <c r="V21" s="125">
        <f t="shared" si="5"/>
        <v>3.05</v>
      </c>
      <c r="W21" s="127">
        <v>5.0999999999999996</v>
      </c>
      <c r="X21" s="127">
        <v>4.8</v>
      </c>
      <c r="Y21" s="125">
        <f t="shared" si="6"/>
        <v>4.9499999999999993</v>
      </c>
      <c r="Z21" s="127">
        <v>7.2</v>
      </c>
      <c r="AA21" s="127">
        <v>6.9</v>
      </c>
      <c r="AB21" s="127">
        <v>6.8</v>
      </c>
      <c r="AC21" s="125">
        <f t="shared" si="7"/>
        <v>6.9666666666666677</v>
      </c>
      <c r="AD21" s="128"/>
      <c r="AE21" s="126">
        <f t="shared" si="8"/>
        <v>17.666666666666668</v>
      </c>
      <c r="AF21" s="126">
        <f t="shared" si="9"/>
        <v>30.416666666666668</v>
      </c>
      <c r="AG21" s="136">
        <v>13</v>
      </c>
    </row>
    <row r="22" spans="1:33" ht="15.75">
      <c r="A22" s="78" t="s">
        <v>195</v>
      </c>
      <c r="B22" s="144">
        <v>1.9</v>
      </c>
      <c r="C22" s="127">
        <v>1.6</v>
      </c>
      <c r="D22" s="125">
        <f t="shared" si="0"/>
        <v>1.75</v>
      </c>
      <c r="E22" s="127">
        <v>0.9</v>
      </c>
      <c r="F22" s="127">
        <v>0.8</v>
      </c>
      <c r="G22" s="125">
        <f t="shared" si="1"/>
        <v>0.85000000000000009</v>
      </c>
      <c r="H22" s="127">
        <v>5.9</v>
      </c>
      <c r="I22" s="127">
        <v>6.1</v>
      </c>
      <c r="J22" s="125">
        <f t="shared" si="2"/>
        <v>6</v>
      </c>
      <c r="K22" s="127">
        <v>4.8</v>
      </c>
      <c r="L22" s="127">
        <v>5.2</v>
      </c>
      <c r="M22" s="127">
        <v>5.4</v>
      </c>
      <c r="N22" s="125">
        <f t="shared" si="3"/>
        <v>5.1333333333333337</v>
      </c>
      <c r="O22" s="128">
        <v>0.6</v>
      </c>
      <c r="P22" s="126">
        <f t="shared" si="4"/>
        <v>13.133333333333335</v>
      </c>
      <c r="Q22" s="127">
        <v>1.8</v>
      </c>
      <c r="R22" s="127">
        <v>2.1</v>
      </c>
      <c r="S22" s="125">
        <f t="shared" si="10"/>
        <v>1.9500000000000002</v>
      </c>
      <c r="T22" s="127">
        <v>3</v>
      </c>
      <c r="U22" s="127">
        <v>3.2</v>
      </c>
      <c r="V22" s="125">
        <f t="shared" si="5"/>
        <v>3.1</v>
      </c>
      <c r="W22" s="127">
        <v>5.4</v>
      </c>
      <c r="X22" s="127">
        <v>5.8</v>
      </c>
      <c r="Y22" s="125">
        <f t="shared" si="6"/>
        <v>5.6</v>
      </c>
      <c r="Z22" s="127">
        <v>6.9</v>
      </c>
      <c r="AA22" s="127">
        <v>6.3</v>
      </c>
      <c r="AB22" s="127">
        <v>6.6</v>
      </c>
      <c r="AC22" s="125">
        <f t="shared" si="7"/>
        <v>6.5999999999999988</v>
      </c>
      <c r="AD22" s="128"/>
      <c r="AE22" s="126">
        <f t="shared" si="8"/>
        <v>17.25</v>
      </c>
      <c r="AF22" s="126">
        <f t="shared" si="9"/>
        <v>30.383333333333333</v>
      </c>
      <c r="AG22" s="136">
        <v>14</v>
      </c>
    </row>
    <row r="23" spans="1:33" ht="15.75">
      <c r="A23" s="147" t="s">
        <v>192</v>
      </c>
      <c r="B23" s="144">
        <v>1.5</v>
      </c>
      <c r="C23" s="127">
        <v>1.5</v>
      </c>
      <c r="D23" s="125">
        <f t="shared" si="0"/>
        <v>1.5</v>
      </c>
      <c r="E23" s="127">
        <v>1.5</v>
      </c>
      <c r="F23" s="127">
        <v>1.7</v>
      </c>
      <c r="G23" s="125">
        <f t="shared" si="1"/>
        <v>1.6</v>
      </c>
      <c r="H23" s="127">
        <v>6.5</v>
      </c>
      <c r="I23" s="127">
        <v>5.9</v>
      </c>
      <c r="J23" s="125">
        <f t="shared" si="2"/>
        <v>6.2</v>
      </c>
      <c r="K23" s="127">
        <v>5.7</v>
      </c>
      <c r="L23" s="127">
        <v>5.9</v>
      </c>
      <c r="M23" s="127">
        <v>6.3</v>
      </c>
      <c r="N23" s="125">
        <f t="shared" si="3"/>
        <v>5.9666666666666677</v>
      </c>
      <c r="O23" s="128"/>
      <c r="P23" s="126">
        <f t="shared" si="4"/>
        <v>15.266666666666669</v>
      </c>
      <c r="Q23" s="127">
        <v>2.6</v>
      </c>
      <c r="R23" s="127">
        <v>2.6</v>
      </c>
      <c r="S23" s="125">
        <f t="shared" si="10"/>
        <v>2.6</v>
      </c>
      <c r="T23" s="127">
        <v>1.9</v>
      </c>
      <c r="U23" s="127">
        <v>1.5</v>
      </c>
      <c r="V23" s="125">
        <f t="shared" si="5"/>
        <v>1.7</v>
      </c>
      <c r="W23" s="127">
        <v>5</v>
      </c>
      <c r="X23" s="127">
        <v>5.6</v>
      </c>
      <c r="Y23" s="125">
        <f t="shared" si="6"/>
        <v>5.3</v>
      </c>
      <c r="Z23" s="127">
        <v>5.7</v>
      </c>
      <c r="AA23" s="127">
        <v>5.2</v>
      </c>
      <c r="AB23" s="127">
        <v>5.4</v>
      </c>
      <c r="AC23" s="125">
        <f t="shared" si="7"/>
        <v>5.4333333333333336</v>
      </c>
      <c r="AD23" s="128"/>
      <c r="AE23" s="126">
        <f t="shared" si="8"/>
        <v>15.033333333333333</v>
      </c>
      <c r="AF23" s="126">
        <f t="shared" si="9"/>
        <v>30.300000000000004</v>
      </c>
      <c r="AG23" s="136">
        <v>15</v>
      </c>
    </row>
    <row r="24" spans="1:33" ht="15.75">
      <c r="A24" s="197" t="s">
        <v>215</v>
      </c>
      <c r="B24" s="144">
        <v>1.6</v>
      </c>
      <c r="C24" s="127">
        <v>1.4</v>
      </c>
      <c r="D24" s="125">
        <f t="shared" si="0"/>
        <v>1.5</v>
      </c>
      <c r="E24" s="127">
        <v>1.2</v>
      </c>
      <c r="F24" s="127">
        <v>1.1000000000000001</v>
      </c>
      <c r="G24" s="125">
        <f t="shared" si="1"/>
        <v>1.1499999999999999</v>
      </c>
      <c r="H24" s="127">
        <v>5.4</v>
      </c>
      <c r="I24" s="127">
        <v>5.9</v>
      </c>
      <c r="J24" s="125">
        <f t="shared" si="2"/>
        <v>5.65</v>
      </c>
      <c r="K24" s="127">
        <v>4.9000000000000004</v>
      </c>
      <c r="L24" s="127">
        <v>5</v>
      </c>
      <c r="M24" s="127">
        <v>5</v>
      </c>
      <c r="N24" s="125">
        <f t="shared" si="3"/>
        <v>4.9666666666666668</v>
      </c>
      <c r="O24" s="128"/>
      <c r="P24" s="126">
        <f t="shared" si="4"/>
        <v>13.266666666666667</v>
      </c>
      <c r="Q24" s="127">
        <v>1.2</v>
      </c>
      <c r="R24" s="127">
        <v>1.6</v>
      </c>
      <c r="S24" s="125">
        <f t="shared" si="10"/>
        <v>1.4</v>
      </c>
      <c r="T24" s="127">
        <v>2.9</v>
      </c>
      <c r="U24" s="127">
        <v>2.2999999999999998</v>
      </c>
      <c r="V24" s="125">
        <f t="shared" si="5"/>
        <v>2.5999999999999996</v>
      </c>
      <c r="W24" s="127">
        <v>6</v>
      </c>
      <c r="X24" s="127">
        <v>5.8</v>
      </c>
      <c r="Y24" s="125">
        <f t="shared" si="6"/>
        <v>5.9</v>
      </c>
      <c r="Z24" s="127">
        <v>6.8</v>
      </c>
      <c r="AA24" s="127">
        <v>7.4</v>
      </c>
      <c r="AB24" s="127">
        <v>7</v>
      </c>
      <c r="AC24" s="125">
        <f t="shared" si="7"/>
        <v>7.0666666666666664</v>
      </c>
      <c r="AD24" s="128"/>
      <c r="AE24" s="126">
        <f t="shared" si="8"/>
        <v>16.966666666666669</v>
      </c>
      <c r="AF24" s="126">
        <f t="shared" si="9"/>
        <v>30.233333333333334</v>
      </c>
      <c r="AG24" s="136">
        <v>16</v>
      </c>
    </row>
    <row r="25" spans="1:33" ht="15.75">
      <c r="A25" s="197" t="s">
        <v>208</v>
      </c>
      <c r="B25" s="144">
        <v>1.1000000000000001</v>
      </c>
      <c r="C25" s="127">
        <v>1.1000000000000001</v>
      </c>
      <c r="D25" s="125">
        <f t="shared" si="0"/>
        <v>1.1000000000000001</v>
      </c>
      <c r="E25" s="127">
        <v>1</v>
      </c>
      <c r="F25" s="127">
        <v>0.5</v>
      </c>
      <c r="G25" s="125">
        <f t="shared" si="1"/>
        <v>0.75</v>
      </c>
      <c r="H25" s="127">
        <v>5.9</v>
      </c>
      <c r="I25" s="127">
        <v>6.2</v>
      </c>
      <c r="J25" s="125">
        <f t="shared" si="2"/>
        <v>6.0500000000000007</v>
      </c>
      <c r="K25" s="127">
        <v>5.2</v>
      </c>
      <c r="L25" s="127">
        <v>4.9000000000000004</v>
      </c>
      <c r="M25" s="127">
        <v>4.9000000000000004</v>
      </c>
      <c r="N25" s="125">
        <f t="shared" si="3"/>
        <v>5.0000000000000009</v>
      </c>
      <c r="O25" s="128"/>
      <c r="P25" s="126">
        <f t="shared" si="4"/>
        <v>12.900000000000002</v>
      </c>
      <c r="Q25" s="127">
        <v>2.7</v>
      </c>
      <c r="R25" s="127">
        <v>2.7</v>
      </c>
      <c r="S25" s="125">
        <f t="shared" si="10"/>
        <v>2.7</v>
      </c>
      <c r="T25" s="127">
        <v>2.4</v>
      </c>
      <c r="U25" s="127">
        <v>2.5</v>
      </c>
      <c r="V25" s="125">
        <f t="shared" si="5"/>
        <v>2.4500000000000002</v>
      </c>
      <c r="W25" s="127">
        <v>5.4</v>
      </c>
      <c r="X25" s="127">
        <v>5.6</v>
      </c>
      <c r="Y25" s="125">
        <f t="shared" si="6"/>
        <v>5.5</v>
      </c>
      <c r="Z25" s="127">
        <v>6.4</v>
      </c>
      <c r="AA25" s="127">
        <v>5.9</v>
      </c>
      <c r="AB25" s="127">
        <v>6.4</v>
      </c>
      <c r="AC25" s="125">
        <f t="shared" si="7"/>
        <v>6.2333333333333343</v>
      </c>
      <c r="AD25" s="128"/>
      <c r="AE25" s="126">
        <f t="shared" si="8"/>
        <v>16.883333333333333</v>
      </c>
      <c r="AF25" s="126">
        <f t="shared" si="9"/>
        <v>29.783333333333335</v>
      </c>
      <c r="AG25" s="136">
        <v>17</v>
      </c>
    </row>
    <row r="26" spans="1:33" ht="15.75">
      <c r="A26" s="316" t="s">
        <v>213</v>
      </c>
      <c r="B26" s="144">
        <v>1.4</v>
      </c>
      <c r="C26" s="127">
        <v>1.7</v>
      </c>
      <c r="D26" s="125">
        <f t="shared" si="0"/>
        <v>1.5499999999999998</v>
      </c>
      <c r="E26" s="127">
        <v>0.1</v>
      </c>
      <c r="F26" s="127">
        <v>0</v>
      </c>
      <c r="G26" s="125">
        <f t="shared" si="1"/>
        <v>0.05</v>
      </c>
      <c r="H26" s="127">
        <v>6.1</v>
      </c>
      <c r="I26" s="127">
        <v>5.5</v>
      </c>
      <c r="J26" s="125">
        <f t="shared" si="2"/>
        <v>5.8</v>
      </c>
      <c r="K26" s="127">
        <v>5.2</v>
      </c>
      <c r="L26" s="127">
        <v>5.3</v>
      </c>
      <c r="M26" s="127">
        <v>5.5</v>
      </c>
      <c r="N26" s="125">
        <f t="shared" si="3"/>
        <v>5.333333333333333</v>
      </c>
      <c r="O26" s="128">
        <v>0.6</v>
      </c>
      <c r="P26" s="126">
        <f t="shared" si="4"/>
        <v>12.133333333333333</v>
      </c>
      <c r="Q26" s="127">
        <v>2</v>
      </c>
      <c r="R26" s="127">
        <v>2.6</v>
      </c>
      <c r="S26" s="125">
        <f t="shared" si="10"/>
        <v>2.2999999999999998</v>
      </c>
      <c r="T26" s="127">
        <v>3.7</v>
      </c>
      <c r="U26" s="127">
        <v>3.2</v>
      </c>
      <c r="V26" s="125">
        <f t="shared" si="5"/>
        <v>3.45</v>
      </c>
      <c r="W26" s="127">
        <v>5.0999999999999996</v>
      </c>
      <c r="X26" s="127">
        <v>5.7</v>
      </c>
      <c r="Y26" s="125">
        <f t="shared" si="6"/>
        <v>5.4</v>
      </c>
      <c r="Z26" s="127">
        <v>6.4</v>
      </c>
      <c r="AA26" s="127">
        <v>6.2</v>
      </c>
      <c r="AB26" s="127">
        <v>5.8</v>
      </c>
      <c r="AC26" s="125">
        <f t="shared" si="7"/>
        <v>6.1333333333333337</v>
      </c>
      <c r="AD26" s="128"/>
      <c r="AE26" s="126">
        <f t="shared" si="8"/>
        <v>17.283333333333335</v>
      </c>
      <c r="AF26" s="126">
        <f t="shared" si="9"/>
        <v>29.416666666666668</v>
      </c>
      <c r="AG26" s="136">
        <v>18</v>
      </c>
    </row>
    <row r="27" spans="1:33" ht="15.75">
      <c r="A27" s="77" t="s">
        <v>209</v>
      </c>
      <c r="B27" s="144">
        <v>1.9</v>
      </c>
      <c r="C27" s="127">
        <v>2.2999999999999998</v>
      </c>
      <c r="D27" s="125">
        <f t="shared" si="0"/>
        <v>2.0999999999999996</v>
      </c>
      <c r="E27" s="127">
        <v>0.5</v>
      </c>
      <c r="F27" s="127">
        <v>0</v>
      </c>
      <c r="G27" s="125">
        <f t="shared" si="1"/>
        <v>0.25</v>
      </c>
      <c r="H27" s="127">
        <v>6.1</v>
      </c>
      <c r="I27" s="127">
        <v>6</v>
      </c>
      <c r="J27" s="125">
        <f t="shared" si="2"/>
        <v>6.05</v>
      </c>
      <c r="K27" s="127">
        <v>5.5</v>
      </c>
      <c r="L27" s="127">
        <v>4.9000000000000004</v>
      </c>
      <c r="M27" s="127">
        <v>5</v>
      </c>
      <c r="N27" s="125">
        <f t="shared" si="3"/>
        <v>5.1333333333333337</v>
      </c>
      <c r="O27" s="128"/>
      <c r="P27" s="126">
        <f t="shared" si="4"/>
        <v>13.533333333333331</v>
      </c>
      <c r="Q27" s="127">
        <v>2.4</v>
      </c>
      <c r="R27" s="127">
        <v>2.2999999999999998</v>
      </c>
      <c r="S27" s="125">
        <f t="shared" si="10"/>
        <v>2.3499999999999996</v>
      </c>
      <c r="T27" s="127">
        <v>2.7</v>
      </c>
      <c r="U27" s="127">
        <v>2.8</v>
      </c>
      <c r="V27" s="125">
        <f t="shared" si="5"/>
        <v>2.75</v>
      </c>
      <c r="W27" s="127">
        <v>4.3</v>
      </c>
      <c r="X27" s="127">
        <v>4.4000000000000004</v>
      </c>
      <c r="Y27" s="125">
        <f t="shared" si="6"/>
        <v>4.3499999999999996</v>
      </c>
      <c r="Z27" s="127">
        <v>6.4</v>
      </c>
      <c r="AA27" s="127">
        <v>6.1</v>
      </c>
      <c r="AB27" s="127">
        <v>5.8</v>
      </c>
      <c r="AC27" s="125">
        <f t="shared" si="7"/>
        <v>6.1000000000000005</v>
      </c>
      <c r="AD27" s="128">
        <v>0.3</v>
      </c>
      <c r="AE27" s="126">
        <f t="shared" si="8"/>
        <v>15.25</v>
      </c>
      <c r="AF27" s="126">
        <f t="shared" si="9"/>
        <v>28.783333333333331</v>
      </c>
      <c r="AG27" s="136">
        <v>19</v>
      </c>
    </row>
    <row r="28" spans="1:33" ht="15.75">
      <c r="A28" s="78" t="s">
        <v>205</v>
      </c>
      <c r="B28" s="144">
        <v>2.8</v>
      </c>
      <c r="C28" s="127">
        <v>2.9</v>
      </c>
      <c r="D28" s="125">
        <f t="shared" si="0"/>
        <v>2.8499999999999996</v>
      </c>
      <c r="E28" s="127">
        <v>0.8</v>
      </c>
      <c r="F28" s="127">
        <v>0.5</v>
      </c>
      <c r="G28" s="125">
        <f t="shared" si="1"/>
        <v>0.65</v>
      </c>
      <c r="H28" s="127">
        <v>6.4</v>
      </c>
      <c r="I28" s="127">
        <v>6.3</v>
      </c>
      <c r="J28" s="125">
        <f t="shared" si="2"/>
        <v>6.35</v>
      </c>
      <c r="K28" s="127">
        <v>5.2</v>
      </c>
      <c r="L28" s="127">
        <v>5.5</v>
      </c>
      <c r="M28" s="127">
        <v>6</v>
      </c>
      <c r="N28" s="125">
        <f t="shared" si="3"/>
        <v>5.5666666666666664</v>
      </c>
      <c r="O28" s="128"/>
      <c r="P28" s="126">
        <f t="shared" si="4"/>
        <v>15.416666666666666</v>
      </c>
      <c r="Q28" s="127">
        <v>1.2</v>
      </c>
      <c r="R28" s="127">
        <v>1.2</v>
      </c>
      <c r="S28" s="125">
        <f t="shared" si="10"/>
        <v>1.2</v>
      </c>
      <c r="T28" s="127">
        <v>2.9</v>
      </c>
      <c r="U28" s="127">
        <v>2.9</v>
      </c>
      <c r="V28" s="125">
        <f t="shared" si="5"/>
        <v>2.9</v>
      </c>
      <c r="W28" s="127">
        <v>2.9</v>
      </c>
      <c r="X28" s="127">
        <v>2.2999999999999998</v>
      </c>
      <c r="Y28" s="125">
        <f t="shared" si="6"/>
        <v>2.5999999999999996</v>
      </c>
      <c r="Z28" s="127">
        <v>5.4</v>
      </c>
      <c r="AA28" s="127">
        <v>5.0999999999999996</v>
      </c>
      <c r="AB28" s="127">
        <v>5.3</v>
      </c>
      <c r="AC28" s="125">
        <f t="shared" si="7"/>
        <v>5.2666666666666666</v>
      </c>
      <c r="AD28" s="128"/>
      <c r="AE28" s="126">
        <f t="shared" si="8"/>
        <v>11.966666666666665</v>
      </c>
      <c r="AF28" s="126">
        <f t="shared" si="9"/>
        <v>27.383333333333333</v>
      </c>
      <c r="AG28" s="136">
        <v>20</v>
      </c>
    </row>
    <row r="29" spans="1:33" ht="15.75">
      <c r="A29" s="78" t="s">
        <v>194</v>
      </c>
      <c r="B29" s="144">
        <v>1.6</v>
      </c>
      <c r="C29" s="127">
        <v>1.6</v>
      </c>
      <c r="D29" s="125">
        <f t="shared" si="0"/>
        <v>1.6</v>
      </c>
      <c r="E29" s="127">
        <v>0.4</v>
      </c>
      <c r="F29" s="127">
        <v>0.6</v>
      </c>
      <c r="G29" s="125">
        <f t="shared" si="1"/>
        <v>0.5</v>
      </c>
      <c r="H29" s="127">
        <v>4.3</v>
      </c>
      <c r="I29" s="127">
        <v>3.8</v>
      </c>
      <c r="J29" s="125">
        <f t="shared" si="2"/>
        <v>4.05</v>
      </c>
      <c r="K29" s="127">
        <v>4</v>
      </c>
      <c r="L29" s="127">
        <v>3.9</v>
      </c>
      <c r="M29" s="127">
        <v>4.2</v>
      </c>
      <c r="N29" s="125">
        <f t="shared" si="3"/>
        <v>4.0333333333333341</v>
      </c>
      <c r="O29" s="128">
        <v>0.9</v>
      </c>
      <c r="P29" s="126">
        <f t="shared" si="4"/>
        <v>9.2833333333333332</v>
      </c>
      <c r="Q29" s="127">
        <v>2.5</v>
      </c>
      <c r="R29" s="127">
        <v>2.5</v>
      </c>
      <c r="S29" s="125">
        <f t="shared" si="10"/>
        <v>2.5</v>
      </c>
      <c r="T29" s="127">
        <v>2.7</v>
      </c>
      <c r="U29" s="127">
        <v>2.6</v>
      </c>
      <c r="V29" s="125">
        <f t="shared" si="5"/>
        <v>2.6500000000000004</v>
      </c>
      <c r="W29" s="127">
        <v>6</v>
      </c>
      <c r="X29" s="127">
        <v>6.5</v>
      </c>
      <c r="Y29" s="125">
        <f t="shared" si="6"/>
        <v>6.25</v>
      </c>
      <c r="Z29" s="127">
        <v>6.1</v>
      </c>
      <c r="AA29" s="127">
        <v>6.1</v>
      </c>
      <c r="AB29" s="127">
        <v>6.3</v>
      </c>
      <c r="AC29" s="125">
        <f t="shared" si="7"/>
        <v>6.166666666666667</v>
      </c>
      <c r="AD29" s="128"/>
      <c r="AE29" s="126">
        <f t="shared" si="8"/>
        <v>17.566666666666666</v>
      </c>
      <c r="AF29" s="126">
        <f t="shared" si="9"/>
        <v>26.85</v>
      </c>
      <c r="AG29" s="136">
        <v>21</v>
      </c>
    </row>
    <row r="30" spans="1:33" ht="15.75">
      <c r="A30" s="197" t="s">
        <v>193</v>
      </c>
      <c r="B30" s="144">
        <v>1</v>
      </c>
      <c r="C30" s="127">
        <v>1.3</v>
      </c>
      <c r="D30" s="125">
        <f t="shared" si="0"/>
        <v>1.1499999999999999</v>
      </c>
      <c r="E30" s="127">
        <v>0.5</v>
      </c>
      <c r="F30" s="127">
        <v>0.9</v>
      </c>
      <c r="G30" s="125">
        <f t="shared" si="1"/>
        <v>0.7</v>
      </c>
      <c r="H30" s="127">
        <v>5</v>
      </c>
      <c r="I30" s="127">
        <v>5.6</v>
      </c>
      <c r="J30" s="125">
        <f t="shared" si="2"/>
        <v>5.3</v>
      </c>
      <c r="K30" s="127">
        <v>5.7</v>
      </c>
      <c r="L30" s="127">
        <v>5.0999999999999996</v>
      </c>
      <c r="M30" s="127">
        <v>5.4</v>
      </c>
      <c r="N30" s="125">
        <f t="shared" si="3"/>
        <v>5.4000000000000012</v>
      </c>
      <c r="O30" s="128"/>
      <c r="P30" s="126">
        <f t="shared" si="4"/>
        <v>12.55</v>
      </c>
      <c r="Q30" s="127">
        <v>2.1</v>
      </c>
      <c r="R30" s="127">
        <v>2.1</v>
      </c>
      <c r="S30" s="125">
        <f t="shared" si="10"/>
        <v>2.1</v>
      </c>
      <c r="T30" s="127">
        <v>1.8</v>
      </c>
      <c r="U30" s="127">
        <v>2.2999999999999998</v>
      </c>
      <c r="V30" s="125">
        <f t="shared" si="5"/>
        <v>2.0499999999999998</v>
      </c>
      <c r="W30" s="127">
        <v>4.9000000000000004</v>
      </c>
      <c r="X30" s="127">
        <v>5.4</v>
      </c>
      <c r="Y30" s="125">
        <f t="shared" si="6"/>
        <v>5.15</v>
      </c>
      <c r="Z30" s="127">
        <v>5.0999999999999996</v>
      </c>
      <c r="AA30" s="127">
        <v>4.5</v>
      </c>
      <c r="AB30" s="127">
        <v>4.9000000000000004</v>
      </c>
      <c r="AC30" s="125">
        <f t="shared" si="7"/>
        <v>4.833333333333333</v>
      </c>
      <c r="AD30" s="128"/>
      <c r="AE30" s="126">
        <f t="shared" si="8"/>
        <v>14.133333333333333</v>
      </c>
      <c r="AF30" s="126">
        <f t="shared" si="9"/>
        <v>26.683333333333334</v>
      </c>
      <c r="AG30" s="136">
        <v>22</v>
      </c>
    </row>
    <row r="31" spans="1:33" ht="15.75">
      <c r="A31" s="77" t="s">
        <v>206</v>
      </c>
      <c r="B31" s="144">
        <v>2.6</v>
      </c>
      <c r="C31" s="127">
        <v>2.5</v>
      </c>
      <c r="D31" s="125">
        <f t="shared" si="0"/>
        <v>2.5499999999999998</v>
      </c>
      <c r="E31" s="127">
        <v>1.1000000000000001</v>
      </c>
      <c r="F31" s="127">
        <v>1.2</v>
      </c>
      <c r="G31" s="125">
        <f t="shared" si="1"/>
        <v>1.1499999999999999</v>
      </c>
      <c r="H31" s="127">
        <v>5.6</v>
      </c>
      <c r="I31" s="127">
        <v>5</v>
      </c>
      <c r="J31" s="125">
        <f t="shared" si="2"/>
        <v>5.3</v>
      </c>
      <c r="K31" s="127">
        <v>5.5</v>
      </c>
      <c r="L31" s="127">
        <v>5.0999999999999996</v>
      </c>
      <c r="M31" s="127">
        <v>5.3</v>
      </c>
      <c r="N31" s="125">
        <f t="shared" si="3"/>
        <v>5.3</v>
      </c>
      <c r="O31" s="128"/>
      <c r="P31" s="126">
        <f t="shared" si="4"/>
        <v>14.3</v>
      </c>
      <c r="Q31" s="127">
        <v>0.3</v>
      </c>
      <c r="R31" s="127">
        <v>0.3</v>
      </c>
      <c r="S31" s="125">
        <f t="shared" si="10"/>
        <v>0.3</v>
      </c>
      <c r="T31" s="127">
        <v>1.2</v>
      </c>
      <c r="U31" s="127">
        <v>1</v>
      </c>
      <c r="V31" s="125">
        <f t="shared" si="5"/>
        <v>1.1000000000000001</v>
      </c>
      <c r="W31" s="127">
        <v>4.5999999999999996</v>
      </c>
      <c r="X31" s="127">
        <v>4</v>
      </c>
      <c r="Y31" s="125">
        <f t="shared" si="6"/>
        <v>4.3</v>
      </c>
      <c r="Z31" s="127">
        <v>6.2</v>
      </c>
      <c r="AA31" s="127">
        <v>6.7</v>
      </c>
      <c r="AB31" s="127">
        <v>6.7</v>
      </c>
      <c r="AC31" s="125">
        <f t="shared" si="7"/>
        <v>6.5333333333333341</v>
      </c>
      <c r="AD31" s="128"/>
      <c r="AE31" s="126">
        <f t="shared" si="8"/>
        <v>12.233333333333334</v>
      </c>
      <c r="AF31" s="126">
        <f t="shared" si="9"/>
        <v>26.533333333333335</v>
      </c>
      <c r="AG31" s="136">
        <v>23</v>
      </c>
    </row>
    <row r="32" spans="1:33" ht="15.75">
      <c r="A32" s="318" t="s">
        <v>202</v>
      </c>
      <c r="B32" s="144"/>
      <c r="C32" s="127"/>
      <c r="D32" s="125">
        <f t="shared" si="0"/>
        <v>0</v>
      </c>
      <c r="E32" s="127"/>
      <c r="F32" s="127"/>
      <c r="G32" s="125">
        <f t="shared" si="1"/>
        <v>0</v>
      </c>
      <c r="H32" s="127"/>
      <c r="I32" s="127"/>
      <c r="J32" s="125">
        <f t="shared" si="2"/>
        <v>0</v>
      </c>
      <c r="K32" s="127"/>
      <c r="L32" s="127"/>
      <c r="M32" s="127"/>
      <c r="N32" s="125">
        <f t="shared" si="3"/>
        <v>0</v>
      </c>
      <c r="O32" s="128"/>
      <c r="P32" s="126">
        <f t="shared" si="4"/>
        <v>0</v>
      </c>
      <c r="Q32" s="127"/>
      <c r="R32" s="127"/>
      <c r="S32" s="125">
        <f t="shared" si="10"/>
        <v>0</v>
      </c>
      <c r="T32" s="127"/>
      <c r="U32" s="127"/>
      <c r="V32" s="125">
        <f t="shared" si="5"/>
        <v>0</v>
      </c>
      <c r="W32" s="127"/>
      <c r="X32" s="127"/>
      <c r="Y32" s="125">
        <f t="shared" si="6"/>
        <v>0</v>
      </c>
      <c r="Z32" s="127"/>
      <c r="AA32" s="127"/>
      <c r="AB32" s="127"/>
      <c r="AC32" s="125">
        <f t="shared" si="7"/>
        <v>0</v>
      </c>
      <c r="AD32" s="128"/>
      <c r="AE32" s="126">
        <f t="shared" si="8"/>
        <v>0</v>
      </c>
      <c r="AF32" s="126">
        <f t="shared" si="9"/>
        <v>0</v>
      </c>
      <c r="AG32" s="136">
        <v>24</v>
      </c>
    </row>
    <row r="33" spans="1:33" ht="16.5" thickBot="1">
      <c r="A33" s="317" t="s">
        <v>212</v>
      </c>
      <c r="B33" s="145"/>
      <c r="C33" s="139"/>
      <c r="D33" s="122">
        <f t="shared" si="0"/>
        <v>0</v>
      </c>
      <c r="E33" s="139"/>
      <c r="F33" s="139"/>
      <c r="G33" s="122">
        <f t="shared" si="1"/>
        <v>0</v>
      </c>
      <c r="H33" s="139"/>
      <c r="I33" s="139"/>
      <c r="J33" s="122">
        <f t="shared" si="2"/>
        <v>0</v>
      </c>
      <c r="K33" s="139"/>
      <c r="L33" s="139"/>
      <c r="M33" s="139"/>
      <c r="N33" s="122">
        <f t="shared" si="3"/>
        <v>0</v>
      </c>
      <c r="O33" s="140"/>
      <c r="P33" s="141">
        <f t="shared" si="4"/>
        <v>0</v>
      </c>
      <c r="Q33" s="139"/>
      <c r="R33" s="139"/>
      <c r="S33" s="122">
        <f t="shared" si="10"/>
        <v>0</v>
      </c>
      <c r="T33" s="139"/>
      <c r="U33" s="139"/>
      <c r="V33" s="122">
        <f t="shared" si="5"/>
        <v>0</v>
      </c>
      <c r="W33" s="139"/>
      <c r="X33" s="139"/>
      <c r="Y33" s="122">
        <f t="shared" si="6"/>
        <v>0</v>
      </c>
      <c r="Z33" s="139"/>
      <c r="AA33" s="139"/>
      <c r="AB33" s="139"/>
      <c r="AC33" s="122">
        <f t="shared" si="7"/>
        <v>0</v>
      </c>
      <c r="AD33" s="140"/>
      <c r="AE33" s="141">
        <f t="shared" si="8"/>
        <v>0</v>
      </c>
      <c r="AF33" s="141">
        <f t="shared" si="9"/>
        <v>0</v>
      </c>
      <c r="AG33" s="142">
        <v>25</v>
      </c>
    </row>
  </sheetData>
  <sheetProtection algorithmName="SHA-512" hashValue="Y5RNo6CJYJjPJiNutWwnMSZQEpfoLZrEb0+CbgpvkqXuREZVzGh2Lyxs+xsxDReBJMBSGgmD7e4Md4Jx3MKgjg==" saltValue="FFWkFmw7RonGSd0CgXjGmw==" spinCount="100000" sheet="1" objects="1" scenarios="1"/>
  <sortState ref="A9:AF33">
    <sortCondition descending="1" ref="AF9:AF33"/>
  </sortState>
  <mergeCells count="6">
    <mergeCell ref="A1:AG1"/>
    <mergeCell ref="A4:AG4"/>
    <mergeCell ref="A6:A7"/>
    <mergeCell ref="B6:P6"/>
    <mergeCell ref="Q6:AE6"/>
    <mergeCell ref="A3:AG3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Q23"/>
  <sheetViews>
    <sheetView workbookViewId="0">
      <selection activeCell="H2" sqref="H1:H1048576"/>
    </sheetView>
  </sheetViews>
  <sheetFormatPr baseColWidth="10" defaultRowHeight="12.75"/>
  <cols>
    <col min="1" max="1" width="3.85546875" bestFit="1" customWidth="1"/>
    <col min="2" max="2" width="30.5703125" bestFit="1" customWidth="1"/>
    <col min="3" max="4" width="5.5703125" hidden="1" customWidth="1"/>
    <col min="5" max="5" width="5.42578125" bestFit="1" customWidth="1"/>
    <col min="6" max="7" width="5.5703125" hidden="1" customWidth="1"/>
    <col min="8" max="8" width="5.42578125" bestFit="1" customWidth="1"/>
    <col min="9" max="10" width="5.7109375" hidden="1" customWidth="1"/>
    <col min="11" max="11" width="6.140625" bestFit="1" customWidth="1"/>
    <col min="12" max="14" width="7.28515625" hidden="1" customWidth="1"/>
    <col min="15" max="15" width="6.140625" bestFit="1" customWidth="1"/>
    <col min="16" max="16" width="5.7109375" bestFit="1" customWidth="1"/>
    <col min="17" max="17" width="7" bestFit="1" customWidth="1"/>
    <col min="18" max="18" width="3.85546875" bestFit="1" customWidth="1"/>
    <col min="19" max="19" width="3.85546875" customWidth="1"/>
    <col min="20" max="20" width="26.85546875" bestFit="1" customWidth="1"/>
    <col min="21" max="22" width="5.5703125" hidden="1" customWidth="1"/>
    <col min="23" max="23" width="6.140625" bestFit="1" customWidth="1"/>
    <col min="24" max="25" width="5.5703125" hidden="1" customWidth="1"/>
    <col min="26" max="26" width="5.42578125" bestFit="1" customWidth="1"/>
    <col min="27" max="28" width="5.7109375" hidden="1" customWidth="1"/>
    <col min="29" max="29" width="6.140625" bestFit="1" customWidth="1"/>
    <col min="30" max="32" width="7.28515625" hidden="1" customWidth="1"/>
    <col min="33" max="33" width="6.140625" bestFit="1" customWidth="1"/>
    <col min="34" max="34" width="5.7109375" bestFit="1" customWidth="1"/>
    <col min="35" max="35" width="7" bestFit="1" customWidth="1"/>
  </cols>
  <sheetData>
    <row r="1" spans="1:43" s="1" customFormat="1" ht="23.25">
      <c r="B1" s="329" t="s">
        <v>109</v>
      </c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329"/>
      <c r="Y1" s="329"/>
      <c r="Z1" s="329"/>
      <c r="AA1" s="329"/>
      <c r="AB1" s="329"/>
      <c r="AC1" s="329"/>
      <c r="AD1" s="329"/>
      <c r="AE1" s="329"/>
      <c r="AF1" s="329"/>
      <c r="AG1" s="329"/>
      <c r="AH1" s="329"/>
      <c r="AI1" s="329"/>
      <c r="AJ1" s="12"/>
      <c r="AK1" s="12"/>
      <c r="AL1" s="12"/>
      <c r="AM1" s="12"/>
      <c r="AN1" s="12"/>
      <c r="AO1" s="12"/>
      <c r="AP1" s="12"/>
      <c r="AQ1" s="12"/>
    </row>
    <row r="2" spans="1:43" s="5" customFormat="1" ht="10.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</row>
    <row r="3" spans="1:43" s="8" customFormat="1" ht="20.25">
      <c r="B3" s="330" t="s">
        <v>110</v>
      </c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0"/>
      <c r="W3" s="330"/>
      <c r="X3" s="330"/>
      <c r="Y3" s="330"/>
      <c r="Z3" s="330"/>
      <c r="AA3" s="330"/>
      <c r="AB3" s="330"/>
      <c r="AC3" s="330"/>
      <c r="AD3" s="330"/>
      <c r="AE3" s="330"/>
      <c r="AF3" s="330"/>
      <c r="AG3" s="330"/>
      <c r="AH3" s="330"/>
      <c r="AI3" s="330"/>
      <c r="AJ3" s="13"/>
      <c r="AK3" s="13"/>
      <c r="AL3" s="13"/>
      <c r="AM3" s="13"/>
      <c r="AN3" s="13"/>
      <c r="AO3" s="13"/>
      <c r="AP3" s="13"/>
      <c r="AQ3" s="13"/>
    </row>
    <row r="4" spans="1:43" s="5" customFormat="1" ht="14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9"/>
      <c r="U4" s="9"/>
      <c r="V4" s="9"/>
      <c r="W4" s="10"/>
      <c r="X4" s="10"/>
      <c r="Y4" s="7"/>
      <c r="Z4" s="2"/>
      <c r="AA4" s="2"/>
      <c r="AB4" s="2"/>
    </row>
    <row r="5" spans="1:43" ht="20.25">
      <c r="B5" s="330" t="s">
        <v>90</v>
      </c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0"/>
    </row>
    <row r="6" spans="1:43" ht="15.75" thickBot="1">
      <c r="B6" s="2"/>
      <c r="C6" s="2"/>
      <c r="D6" s="4"/>
      <c r="E6" s="4"/>
      <c r="F6" s="3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3"/>
      <c r="S6" s="3"/>
    </row>
    <row r="7" spans="1:43" ht="21" thickBot="1">
      <c r="B7" s="340" t="s">
        <v>82</v>
      </c>
      <c r="C7" s="333" t="s">
        <v>91</v>
      </c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35"/>
      <c r="R7" s="4"/>
      <c r="S7" s="4"/>
      <c r="T7" s="330" t="s">
        <v>92</v>
      </c>
      <c r="U7" s="330"/>
      <c r="V7" s="330"/>
      <c r="W7" s="330"/>
      <c r="X7" s="330"/>
      <c r="Y7" s="330"/>
      <c r="Z7" s="330"/>
      <c r="AA7" s="330"/>
      <c r="AB7" s="330"/>
      <c r="AC7" s="330"/>
      <c r="AD7" s="330"/>
      <c r="AE7" s="330"/>
      <c r="AF7" s="330"/>
      <c r="AG7" s="330"/>
      <c r="AH7" s="330"/>
      <c r="AI7" s="330"/>
    </row>
    <row r="8" spans="1:43" ht="15.75" thickBot="1">
      <c r="B8" s="341"/>
      <c r="C8" s="28" t="s">
        <v>13</v>
      </c>
      <c r="D8" s="29" t="s">
        <v>15</v>
      </c>
      <c r="E8" s="53" t="s">
        <v>246</v>
      </c>
      <c r="F8" s="16" t="s">
        <v>16</v>
      </c>
      <c r="G8" s="16" t="s">
        <v>14</v>
      </c>
      <c r="H8" s="53" t="s">
        <v>247</v>
      </c>
      <c r="I8" s="16" t="s">
        <v>8</v>
      </c>
      <c r="J8" s="16" t="s">
        <v>9</v>
      </c>
      <c r="K8" s="53" t="s">
        <v>248</v>
      </c>
      <c r="L8" s="16" t="s">
        <v>10</v>
      </c>
      <c r="M8" s="16" t="s">
        <v>11</v>
      </c>
      <c r="N8" s="16" t="s">
        <v>12</v>
      </c>
      <c r="O8" s="53" t="s">
        <v>249</v>
      </c>
      <c r="P8" s="17" t="s">
        <v>4</v>
      </c>
      <c r="Q8" s="18" t="s">
        <v>5</v>
      </c>
      <c r="R8" s="5"/>
      <c r="S8" s="5"/>
      <c r="T8" s="2"/>
      <c r="U8" s="2"/>
      <c r="V8" s="4"/>
      <c r="W8" s="4"/>
      <c r="X8" s="3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</row>
    <row r="9" spans="1:43" ht="16.5" thickBot="1">
      <c r="A9" s="46"/>
      <c r="B9" s="51" t="s">
        <v>17</v>
      </c>
      <c r="C9" s="43">
        <v>4</v>
      </c>
      <c r="D9" s="42">
        <v>4</v>
      </c>
      <c r="E9" s="64">
        <f t="shared" ref="E9:E23" si="0">(C9+D9)/2</f>
        <v>4</v>
      </c>
      <c r="F9" s="42">
        <v>4</v>
      </c>
      <c r="G9" s="42">
        <v>4</v>
      </c>
      <c r="H9" s="64">
        <f t="shared" ref="H9:H23" si="1">(F9+G9)/2</f>
        <v>4</v>
      </c>
      <c r="I9" s="42">
        <v>10</v>
      </c>
      <c r="J9" s="42">
        <v>10</v>
      </c>
      <c r="K9" s="64">
        <f t="shared" ref="K9:K23" si="2">(I9+J9)/2</f>
        <v>10</v>
      </c>
      <c r="L9" s="42">
        <v>10</v>
      </c>
      <c r="M9" s="42">
        <v>10</v>
      </c>
      <c r="N9" s="42">
        <v>10</v>
      </c>
      <c r="O9" s="64">
        <f t="shared" ref="O9:O23" si="3">(L9+M9+N9)/3</f>
        <v>10</v>
      </c>
      <c r="P9" s="48"/>
      <c r="Q9" s="52">
        <f t="shared" ref="Q9" si="4">((C9+D9)/2)+((F9+G9)/2)+((I9+J9)/2)+((L9+M9+N9)/3)-P9</f>
        <v>28</v>
      </c>
      <c r="T9" s="338" t="s">
        <v>82</v>
      </c>
      <c r="U9" s="333" t="s">
        <v>19</v>
      </c>
      <c r="V9" s="334"/>
      <c r="W9" s="334"/>
      <c r="X9" s="334"/>
      <c r="Y9" s="334"/>
      <c r="Z9" s="334"/>
      <c r="AA9" s="334"/>
      <c r="AB9" s="334"/>
      <c r="AC9" s="334"/>
      <c r="AD9" s="334"/>
      <c r="AE9" s="334"/>
      <c r="AF9" s="334"/>
      <c r="AG9" s="334"/>
      <c r="AH9" s="334"/>
      <c r="AI9" s="335"/>
    </row>
    <row r="10" spans="1:43" ht="15.75" customHeight="1" thickBot="1">
      <c r="A10" s="213">
        <v>1</v>
      </c>
      <c r="B10" s="214" t="s">
        <v>122</v>
      </c>
      <c r="C10" s="190">
        <v>2.1</v>
      </c>
      <c r="D10" s="191">
        <v>2</v>
      </c>
      <c r="E10" s="201">
        <f t="shared" si="0"/>
        <v>2.0499999999999998</v>
      </c>
      <c r="F10" s="191">
        <v>2.2999999999999998</v>
      </c>
      <c r="G10" s="191">
        <v>2.2000000000000002</v>
      </c>
      <c r="H10" s="201">
        <f t="shared" si="1"/>
        <v>2.25</v>
      </c>
      <c r="I10" s="191">
        <v>6.3</v>
      </c>
      <c r="J10" s="191">
        <v>5.8</v>
      </c>
      <c r="K10" s="201">
        <f t="shared" si="2"/>
        <v>6.05</v>
      </c>
      <c r="L10" s="191">
        <v>5.8</v>
      </c>
      <c r="M10" s="191">
        <v>5.6</v>
      </c>
      <c r="N10" s="191">
        <v>5.5</v>
      </c>
      <c r="O10" s="201">
        <f t="shared" si="3"/>
        <v>5.6333333333333329</v>
      </c>
      <c r="P10" s="192"/>
      <c r="Q10" s="205">
        <f t="shared" ref="Q10:Q23" si="5">((C10+D10)/2)+((F10+G10)/2)+((I10+J10)/2)+((L10+M10+N10)/3)-P10</f>
        <v>15.983333333333333</v>
      </c>
      <c r="T10" s="339"/>
      <c r="U10" s="28" t="s">
        <v>13</v>
      </c>
      <c r="V10" s="29" t="s">
        <v>15</v>
      </c>
      <c r="W10" s="53" t="s">
        <v>246</v>
      </c>
      <c r="X10" s="16" t="s">
        <v>16</v>
      </c>
      <c r="Y10" s="16" t="s">
        <v>14</v>
      </c>
      <c r="Z10" s="53" t="s">
        <v>247</v>
      </c>
      <c r="AA10" s="16" t="s">
        <v>8</v>
      </c>
      <c r="AB10" s="16" t="s">
        <v>9</v>
      </c>
      <c r="AC10" s="53" t="s">
        <v>248</v>
      </c>
      <c r="AD10" s="16" t="s">
        <v>10</v>
      </c>
      <c r="AE10" s="16" t="s">
        <v>11</v>
      </c>
      <c r="AF10" s="16" t="s">
        <v>12</v>
      </c>
      <c r="AG10" s="53" t="s">
        <v>249</v>
      </c>
      <c r="AH10" s="17" t="s">
        <v>4</v>
      </c>
      <c r="AI10" s="18" t="s">
        <v>5</v>
      </c>
    </row>
    <row r="11" spans="1:43" ht="15.75" thickBot="1">
      <c r="A11" s="213">
        <v>2</v>
      </c>
      <c r="B11" s="214" t="s">
        <v>88</v>
      </c>
      <c r="C11" s="190">
        <v>2.2999999999999998</v>
      </c>
      <c r="D11" s="191">
        <v>2</v>
      </c>
      <c r="E11" s="201">
        <f t="shared" si="0"/>
        <v>2.15</v>
      </c>
      <c r="F11" s="191">
        <v>1.9</v>
      </c>
      <c r="G11" s="191">
        <v>1.9</v>
      </c>
      <c r="H11" s="201">
        <f t="shared" si="1"/>
        <v>1.9</v>
      </c>
      <c r="I11" s="191">
        <v>5.9</v>
      </c>
      <c r="J11" s="191">
        <v>6</v>
      </c>
      <c r="K11" s="201">
        <f t="shared" si="2"/>
        <v>5.95</v>
      </c>
      <c r="L11" s="191">
        <v>6.1</v>
      </c>
      <c r="M11" s="191">
        <v>6.1</v>
      </c>
      <c r="N11" s="191">
        <v>5.7</v>
      </c>
      <c r="O11" s="201">
        <f t="shared" si="3"/>
        <v>5.9666666666666659</v>
      </c>
      <c r="P11" s="192"/>
      <c r="Q11" s="205">
        <f t="shared" si="5"/>
        <v>15.966666666666665</v>
      </c>
      <c r="S11" s="46"/>
      <c r="T11" s="51" t="s">
        <v>17</v>
      </c>
      <c r="U11" s="59">
        <v>4</v>
      </c>
      <c r="V11" s="58">
        <v>4</v>
      </c>
      <c r="W11" s="64">
        <f t="shared" ref="W11:W21" si="6">(U11+V11)/2</f>
        <v>4</v>
      </c>
      <c r="X11" s="58">
        <v>4</v>
      </c>
      <c r="Y11" s="58">
        <v>4</v>
      </c>
      <c r="Z11" s="64">
        <f t="shared" ref="Z11:Z21" si="7">(X11+Y11)/2</f>
        <v>4</v>
      </c>
      <c r="AA11" s="58">
        <v>10</v>
      </c>
      <c r="AB11" s="58">
        <v>10</v>
      </c>
      <c r="AC11" s="64">
        <f t="shared" ref="AC11:AC21" si="8">(AA11+AB11)/2</f>
        <v>10</v>
      </c>
      <c r="AD11" s="58">
        <v>10</v>
      </c>
      <c r="AE11" s="58">
        <v>10</v>
      </c>
      <c r="AF11" s="58">
        <v>10</v>
      </c>
      <c r="AG11" s="64">
        <f t="shared" ref="AG11:AG21" si="9">(AD11+AE11+AF11)/3</f>
        <v>10</v>
      </c>
      <c r="AH11" s="48"/>
      <c r="AI11" s="52">
        <f t="shared" ref="AI11:AI21" si="10">((U11+V11)/2)+((X11+Y11)/2)+((AA11+AB11)/2)+((AD11+AE11+AF11)/3)-AH11</f>
        <v>28</v>
      </c>
    </row>
    <row r="12" spans="1:43" ht="15.75">
      <c r="A12" s="213">
        <v>3</v>
      </c>
      <c r="B12" s="214" t="s">
        <v>126</v>
      </c>
      <c r="C12" s="190">
        <v>2.6</v>
      </c>
      <c r="D12" s="191">
        <v>2</v>
      </c>
      <c r="E12" s="201">
        <f t="shared" si="0"/>
        <v>2.2999999999999998</v>
      </c>
      <c r="F12" s="191">
        <v>2</v>
      </c>
      <c r="G12" s="191">
        <v>2.1</v>
      </c>
      <c r="H12" s="201">
        <f t="shared" si="1"/>
        <v>2.0499999999999998</v>
      </c>
      <c r="I12" s="191">
        <v>6.7</v>
      </c>
      <c r="J12" s="191">
        <v>6.5</v>
      </c>
      <c r="K12" s="201">
        <f t="shared" si="2"/>
        <v>6.6</v>
      </c>
      <c r="L12" s="191">
        <v>4.5</v>
      </c>
      <c r="M12" s="191">
        <v>5</v>
      </c>
      <c r="N12" s="191">
        <v>4.4000000000000004</v>
      </c>
      <c r="O12" s="201">
        <f t="shared" si="3"/>
        <v>4.6333333333333337</v>
      </c>
      <c r="P12" s="192"/>
      <c r="Q12" s="205">
        <f t="shared" si="5"/>
        <v>15.583333333333332</v>
      </c>
      <c r="S12" s="188">
        <v>1</v>
      </c>
      <c r="T12" s="210" t="s">
        <v>95</v>
      </c>
      <c r="U12" s="190">
        <v>2.7</v>
      </c>
      <c r="V12" s="191">
        <v>2.7</v>
      </c>
      <c r="W12" s="201">
        <f t="shared" si="6"/>
        <v>2.7</v>
      </c>
      <c r="X12" s="191">
        <v>0.9</v>
      </c>
      <c r="Y12" s="191">
        <v>0.9</v>
      </c>
      <c r="Z12" s="201">
        <f t="shared" si="7"/>
        <v>0.9</v>
      </c>
      <c r="AA12" s="191">
        <v>6.8</v>
      </c>
      <c r="AB12" s="191">
        <v>7</v>
      </c>
      <c r="AC12" s="201">
        <f t="shared" si="8"/>
        <v>6.9</v>
      </c>
      <c r="AD12" s="191">
        <v>6</v>
      </c>
      <c r="AE12" s="191">
        <v>6.1</v>
      </c>
      <c r="AF12" s="191">
        <v>6.2</v>
      </c>
      <c r="AG12" s="201">
        <f t="shared" si="9"/>
        <v>6.1000000000000005</v>
      </c>
      <c r="AH12" s="192"/>
      <c r="AI12" s="205">
        <f t="shared" si="10"/>
        <v>16.600000000000001</v>
      </c>
    </row>
    <row r="13" spans="1:43" ht="15.75">
      <c r="A13" s="213">
        <v>4</v>
      </c>
      <c r="B13" s="214" t="s">
        <v>85</v>
      </c>
      <c r="C13" s="190">
        <v>1.4</v>
      </c>
      <c r="D13" s="191">
        <v>1.3</v>
      </c>
      <c r="E13" s="201">
        <f t="shared" si="0"/>
        <v>1.35</v>
      </c>
      <c r="F13" s="191">
        <v>1.9</v>
      </c>
      <c r="G13" s="191">
        <v>1.8</v>
      </c>
      <c r="H13" s="201">
        <f t="shared" si="1"/>
        <v>1.85</v>
      </c>
      <c r="I13" s="191">
        <v>6.8</v>
      </c>
      <c r="J13" s="191">
        <v>6.2</v>
      </c>
      <c r="K13" s="201">
        <f t="shared" si="2"/>
        <v>6.5</v>
      </c>
      <c r="L13" s="191">
        <v>5.3</v>
      </c>
      <c r="M13" s="191">
        <v>5.0999999999999996</v>
      </c>
      <c r="N13" s="191">
        <v>4.7</v>
      </c>
      <c r="O13" s="201">
        <f t="shared" si="3"/>
        <v>5.0333333333333323</v>
      </c>
      <c r="P13" s="192"/>
      <c r="Q13" s="205">
        <f t="shared" si="5"/>
        <v>14.733333333333331</v>
      </c>
      <c r="S13" s="188">
        <v>2</v>
      </c>
      <c r="T13" s="211" t="s">
        <v>93</v>
      </c>
      <c r="U13" s="190">
        <v>2</v>
      </c>
      <c r="V13" s="191">
        <v>2</v>
      </c>
      <c r="W13" s="201">
        <f t="shared" si="6"/>
        <v>2</v>
      </c>
      <c r="X13" s="191">
        <v>1</v>
      </c>
      <c r="Y13" s="191">
        <v>1</v>
      </c>
      <c r="Z13" s="201">
        <f t="shared" si="7"/>
        <v>1</v>
      </c>
      <c r="AA13" s="191">
        <v>6.9</v>
      </c>
      <c r="AB13" s="191">
        <v>6.3</v>
      </c>
      <c r="AC13" s="201">
        <f t="shared" si="8"/>
        <v>6.6</v>
      </c>
      <c r="AD13" s="191">
        <v>5.7</v>
      </c>
      <c r="AE13" s="191">
        <v>5.5</v>
      </c>
      <c r="AF13" s="191">
        <v>5.2</v>
      </c>
      <c r="AG13" s="201">
        <f t="shared" si="9"/>
        <v>5.4666666666666659</v>
      </c>
      <c r="AH13" s="192"/>
      <c r="AI13" s="205">
        <f t="shared" si="10"/>
        <v>15.066666666666666</v>
      </c>
    </row>
    <row r="14" spans="1:43" ht="15.75">
      <c r="A14" s="91">
        <v>5</v>
      </c>
      <c r="B14" s="89" t="s">
        <v>86</v>
      </c>
      <c r="C14" s="22">
        <v>1.8</v>
      </c>
      <c r="D14" s="20">
        <v>1.4</v>
      </c>
      <c r="E14" s="60">
        <f t="shared" si="0"/>
        <v>1.6</v>
      </c>
      <c r="F14" s="20">
        <v>2.2000000000000002</v>
      </c>
      <c r="G14" s="20">
        <v>2.2000000000000002</v>
      </c>
      <c r="H14" s="60">
        <f t="shared" si="1"/>
        <v>2.2000000000000002</v>
      </c>
      <c r="I14" s="20">
        <v>6.1</v>
      </c>
      <c r="J14" s="20">
        <v>5.6</v>
      </c>
      <c r="K14" s="60">
        <f t="shared" si="2"/>
        <v>5.85</v>
      </c>
      <c r="L14" s="20">
        <v>4.7</v>
      </c>
      <c r="M14" s="20">
        <v>5.3</v>
      </c>
      <c r="N14" s="20">
        <v>4.9000000000000004</v>
      </c>
      <c r="O14" s="60">
        <f t="shared" si="3"/>
        <v>4.9666666666666668</v>
      </c>
      <c r="P14" s="21"/>
      <c r="Q14" s="23">
        <f t="shared" si="5"/>
        <v>14.616666666666667</v>
      </c>
      <c r="S14" s="188">
        <v>3</v>
      </c>
      <c r="T14" s="211" t="s">
        <v>96</v>
      </c>
      <c r="U14" s="190">
        <v>2.2000000000000002</v>
      </c>
      <c r="V14" s="191">
        <v>2.2000000000000002</v>
      </c>
      <c r="W14" s="201">
        <f t="shared" si="6"/>
        <v>2.2000000000000002</v>
      </c>
      <c r="X14" s="191">
        <v>1.2</v>
      </c>
      <c r="Y14" s="191">
        <v>1.2</v>
      </c>
      <c r="Z14" s="201">
        <f t="shared" si="7"/>
        <v>1.2</v>
      </c>
      <c r="AA14" s="191">
        <v>6.6</v>
      </c>
      <c r="AB14" s="191">
        <v>6</v>
      </c>
      <c r="AC14" s="201">
        <f t="shared" si="8"/>
        <v>6.3</v>
      </c>
      <c r="AD14" s="191">
        <v>5.3</v>
      </c>
      <c r="AE14" s="191">
        <v>5.0999999999999996</v>
      </c>
      <c r="AF14" s="191">
        <v>5.2</v>
      </c>
      <c r="AG14" s="201">
        <f t="shared" si="9"/>
        <v>5.1999999999999993</v>
      </c>
      <c r="AH14" s="192"/>
      <c r="AI14" s="205">
        <f t="shared" si="10"/>
        <v>14.899999999999999</v>
      </c>
    </row>
    <row r="15" spans="1:43" ht="15.75">
      <c r="A15" s="91">
        <v>6</v>
      </c>
      <c r="B15" s="89" t="s">
        <v>87</v>
      </c>
      <c r="C15" s="22">
        <v>1.2</v>
      </c>
      <c r="D15" s="20">
        <v>1.8</v>
      </c>
      <c r="E15" s="60">
        <f t="shared" si="0"/>
        <v>1.5</v>
      </c>
      <c r="F15" s="20">
        <v>1.8</v>
      </c>
      <c r="G15" s="20">
        <v>1.6</v>
      </c>
      <c r="H15" s="60">
        <f t="shared" si="1"/>
        <v>1.7000000000000002</v>
      </c>
      <c r="I15" s="20">
        <v>6</v>
      </c>
      <c r="J15" s="20">
        <v>5.8</v>
      </c>
      <c r="K15" s="60">
        <f t="shared" si="2"/>
        <v>5.9</v>
      </c>
      <c r="L15" s="20">
        <v>4.8</v>
      </c>
      <c r="M15" s="20">
        <v>4.5</v>
      </c>
      <c r="N15" s="20">
        <v>4.2</v>
      </c>
      <c r="O15" s="60">
        <f t="shared" si="3"/>
        <v>4.5</v>
      </c>
      <c r="P15" s="21"/>
      <c r="Q15" s="23">
        <f t="shared" si="5"/>
        <v>13.600000000000001</v>
      </c>
      <c r="S15" s="31">
        <v>4</v>
      </c>
      <c r="T15" s="85" t="s">
        <v>128</v>
      </c>
      <c r="U15" s="22">
        <v>2.5</v>
      </c>
      <c r="V15" s="20">
        <v>2.5</v>
      </c>
      <c r="W15" s="60">
        <f t="shared" si="6"/>
        <v>2.5</v>
      </c>
      <c r="X15" s="20">
        <v>1.5</v>
      </c>
      <c r="Y15" s="20">
        <v>1.6</v>
      </c>
      <c r="Z15" s="60">
        <f t="shared" si="7"/>
        <v>1.55</v>
      </c>
      <c r="AA15" s="20">
        <v>5.6</v>
      </c>
      <c r="AB15" s="20">
        <v>5.6</v>
      </c>
      <c r="AC15" s="60">
        <f t="shared" si="8"/>
        <v>5.6</v>
      </c>
      <c r="AD15" s="20">
        <v>5.4</v>
      </c>
      <c r="AE15" s="20">
        <v>4.8</v>
      </c>
      <c r="AF15" s="20">
        <v>4.8</v>
      </c>
      <c r="AG15" s="60">
        <f t="shared" si="9"/>
        <v>5</v>
      </c>
      <c r="AH15" s="21"/>
      <c r="AI15" s="23">
        <f t="shared" si="10"/>
        <v>14.649999999999999</v>
      </c>
    </row>
    <row r="16" spans="1:43" ht="15.75">
      <c r="A16" s="91">
        <v>7</v>
      </c>
      <c r="B16" s="89" t="s">
        <v>84</v>
      </c>
      <c r="C16" s="22">
        <v>1</v>
      </c>
      <c r="D16" s="20">
        <v>1.2</v>
      </c>
      <c r="E16" s="60">
        <f t="shared" si="0"/>
        <v>1.1000000000000001</v>
      </c>
      <c r="F16" s="20">
        <v>1.9</v>
      </c>
      <c r="G16" s="20">
        <v>1.9</v>
      </c>
      <c r="H16" s="60">
        <f t="shared" si="1"/>
        <v>1.9</v>
      </c>
      <c r="I16" s="20">
        <v>4.8</v>
      </c>
      <c r="J16" s="20">
        <v>5.0999999999999996</v>
      </c>
      <c r="K16" s="60">
        <f t="shared" si="2"/>
        <v>4.9499999999999993</v>
      </c>
      <c r="L16" s="20">
        <v>5.2</v>
      </c>
      <c r="M16" s="20">
        <v>5.5</v>
      </c>
      <c r="N16" s="20">
        <v>5.2</v>
      </c>
      <c r="O16" s="60">
        <f t="shared" si="3"/>
        <v>5.3</v>
      </c>
      <c r="P16" s="21"/>
      <c r="Q16" s="23">
        <f t="shared" si="5"/>
        <v>13.25</v>
      </c>
      <c r="S16" s="31">
        <v>5</v>
      </c>
      <c r="T16" s="85" t="s">
        <v>129</v>
      </c>
      <c r="U16" s="22">
        <v>1.6</v>
      </c>
      <c r="V16" s="20">
        <v>1.5</v>
      </c>
      <c r="W16" s="60">
        <f t="shared" si="6"/>
        <v>1.55</v>
      </c>
      <c r="X16" s="20">
        <v>1.6</v>
      </c>
      <c r="Y16" s="20">
        <v>1.3</v>
      </c>
      <c r="Z16" s="60">
        <f t="shared" si="7"/>
        <v>1.4500000000000002</v>
      </c>
      <c r="AA16" s="20">
        <v>5.8</v>
      </c>
      <c r="AB16" s="20">
        <v>6.3</v>
      </c>
      <c r="AC16" s="60">
        <f t="shared" si="8"/>
        <v>6.05</v>
      </c>
      <c r="AD16" s="20">
        <v>5.8</v>
      </c>
      <c r="AE16" s="20">
        <v>5.2</v>
      </c>
      <c r="AF16" s="20">
        <v>5.5</v>
      </c>
      <c r="AG16" s="60">
        <f t="shared" si="9"/>
        <v>5.5</v>
      </c>
      <c r="AH16" s="21"/>
      <c r="AI16" s="23">
        <f t="shared" si="10"/>
        <v>14.55</v>
      </c>
    </row>
    <row r="17" spans="1:35" ht="15.75">
      <c r="A17" s="91">
        <v>8</v>
      </c>
      <c r="B17" s="89" t="s">
        <v>83</v>
      </c>
      <c r="C17" s="22">
        <v>0.6</v>
      </c>
      <c r="D17" s="20">
        <v>0.2</v>
      </c>
      <c r="E17" s="60">
        <f t="shared" si="0"/>
        <v>0.4</v>
      </c>
      <c r="F17" s="20">
        <v>1.2</v>
      </c>
      <c r="G17" s="20">
        <v>1.2</v>
      </c>
      <c r="H17" s="60">
        <f t="shared" si="1"/>
        <v>1.2</v>
      </c>
      <c r="I17" s="20">
        <v>6.2</v>
      </c>
      <c r="J17" s="20">
        <v>6.5</v>
      </c>
      <c r="K17" s="60">
        <f t="shared" si="2"/>
        <v>6.35</v>
      </c>
      <c r="L17" s="20">
        <v>4.4000000000000004</v>
      </c>
      <c r="M17" s="20">
        <v>5</v>
      </c>
      <c r="N17" s="20">
        <v>4.5</v>
      </c>
      <c r="O17" s="60">
        <f t="shared" si="3"/>
        <v>4.6333333333333337</v>
      </c>
      <c r="P17" s="21"/>
      <c r="Q17" s="23">
        <f t="shared" si="5"/>
        <v>12.583333333333332</v>
      </c>
      <c r="S17" s="31">
        <v>6</v>
      </c>
      <c r="T17" s="85" t="s">
        <v>94</v>
      </c>
      <c r="U17" s="22">
        <v>1.5</v>
      </c>
      <c r="V17" s="20">
        <v>1.5</v>
      </c>
      <c r="W17" s="60">
        <f t="shared" si="6"/>
        <v>1.5</v>
      </c>
      <c r="X17" s="20">
        <v>0.9</v>
      </c>
      <c r="Y17" s="20">
        <v>0.9</v>
      </c>
      <c r="Z17" s="60">
        <f t="shared" si="7"/>
        <v>0.9</v>
      </c>
      <c r="AA17" s="20">
        <v>5.8</v>
      </c>
      <c r="AB17" s="20">
        <v>6.4</v>
      </c>
      <c r="AC17" s="60">
        <f t="shared" si="8"/>
        <v>6.1</v>
      </c>
      <c r="AD17" s="20">
        <v>6.3</v>
      </c>
      <c r="AE17" s="20">
        <v>5.9</v>
      </c>
      <c r="AF17" s="20">
        <v>5.8</v>
      </c>
      <c r="AG17" s="60">
        <f t="shared" si="9"/>
        <v>6</v>
      </c>
      <c r="AH17" s="21"/>
      <c r="AI17" s="23">
        <f t="shared" si="10"/>
        <v>14.5</v>
      </c>
    </row>
    <row r="18" spans="1:35" ht="15.75">
      <c r="A18" s="91">
        <v>9</v>
      </c>
      <c r="B18" s="89" t="s">
        <v>125</v>
      </c>
      <c r="C18" s="22">
        <v>1.3</v>
      </c>
      <c r="D18" s="20">
        <v>1.7</v>
      </c>
      <c r="E18" s="60">
        <f t="shared" si="0"/>
        <v>1.5</v>
      </c>
      <c r="F18" s="20">
        <v>1.3</v>
      </c>
      <c r="G18" s="20">
        <v>1.3</v>
      </c>
      <c r="H18" s="60">
        <f t="shared" si="1"/>
        <v>1.3</v>
      </c>
      <c r="I18" s="20">
        <v>5.3</v>
      </c>
      <c r="J18" s="20">
        <v>4.9000000000000004</v>
      </c>
      <c r="K18" s="60">
        <f t="shared" si="2"/>
        <v>5.0999999999999996</v>
      </c>
      <c r="L18" s="20">
        <v>4.5999999999999996</v>
      </c>
      <c r="M18" s="20">
        <v>4.5</v>
      </c>
      <c r="N18" s="20">
        <v>4</v>
      </c>
      <c r="O18" s="60">
        <f t="shared" si="3"/>
        <v>4.3666666666666663</v>
      </c>
      <c r="P18" s="21"/>
      <c r="Q18" s="23">
        <f t="shared" si="5"/>
        <v>12.266666666666666</v>
      </c>
      <c r="S18" s="31">
        <v>7</v>
      </c>
      <c r="T18" s="85" t="s">
        <v>97</v>
      </c>
      <c r="U18" s="22">
        <v>1.8</v>
      </c>
      <c r="V18" s="20">
        <v>1.8</v>
      </c>
      <c r="W18" s="60">
        <f t="shared" si="6"/>
        <v>1.8</v>
      </c>
      <c r="X18" s="20">
        <v>0.8</v>
      </c>
      <c r="Y18" s="20">
        <v>0.9</v>
      </c>
      <c r="Z18" s="60">
        <f t="shared" si="7"/>
        <v>0.85000000000000009</v>
      </c>
      <c r="AA18" s="20">
        <v>6</v>
      </c>
      <c r="AB18" s="20">
        <v>6.5</v>
      </c>
      <c r="AC18" s="60">
        <f t="shared" si="8"/>
        <v>6.25</v>
      </c>
      <c r="AD18" s="20">
        <v>5.5</v>
      </c>
      <c r="AE18" s="20">
        <v>5.3</v>
      </c>
      <c r="AF18" s="20">
        <v>5.3</v>
      </c>
      <c r="AG18" s="60">
        <f t="shared" si="9"/>
        <v>5.3666666666666671</v>
      </c>
      <c r="AH18" s="21"/>
      <c r="AI18" s="23">
        <f t="shared" si="10"/>
        <v>14.266666666666667</v>
      </c>
    </row>
    <row r="19" spans="1:35" ht="15.75">
      <c r="A19" s="91">
        <v>10</v>
      </c>
      <c r="B19" s="89" t="s">
        <v>127</v>
      </c>
      <c r="C19" s="22">
        <v>1.1000000000000001</v>
      </c>
      <c r="D19" s="20">
        <v>0.6</v>
      </c>
      <c r="E19" s="60">
        <f t="shared" si="0"/>
        <v>0.85000000000000009</v>
      </c>
      <c r="F19" s="20">
        <v>1.4</v>
      </c>
      <c r="G19" s="20">
        <v>1.6</v>
      </c>
      <c r="H19" s="60">
        <f t="shared" si="1"/>
        <v>1.5</v>
      </c>
      <c r="I19" s="20">
        <v>5.4</v>
      </c>
      <c r="J19" s="20">
        <v>5.2</v>
      </c>
      <c r="K19" s="60">
        <f t="shared" si="2"/>
        <v>5.3000000000000007</v>
      </c>
      <c r="L19" s="20">
        <v>4</v>
      </c>
      <c r="M19" s="20">
        <v>4.2</v>
      </c>
      <c r="N19" s="20">
        <v>4</v>
      </c>
      <c r="O19" s="60">
        <f t="shared" si="3"/>
        <v>4.0666666666666664</v>
      </c>
      <c r="P19" s="21">
        <v>0.6</v>
      </c>
      <c r="Q19" s="23">
        <f t="shared" si="5"/>
        <v>11.116666666666667</v>
      </c>
      <c r="S19" s="31">
        <v>8</v>
      </c>
      <c r="T19" s="85" t="s">
        <v>132</v>
      </c>
      <c r="U19" s="22">
        <v>2.5</v>
      </c>
      <c r="V19" s="20">
        <v>2.5</v>
      </c>
      <c r="W19" s="60">
        <f t="shared" si="6"/>
        <v>2.5</v>
      </c>
      <c r="X19" s="20">
        <v>0.7</v>
      </c>
      <c r="Y19" s="20">
        <v>0.8</v>
      </c>
      <c r="Z19" s="60">
        <f t="shared" si="7"/>
        <v>0.75</v>
      </c>
      <c r="AA19" s="20">
        <v>6.1</v>
      </c>
      <c r="AB19" s="20">
        <v>5.5</v>
      </c>
      <c r="AC19" s="60">
        <f t="shared" si="8"/>
        <v>5.8</v>
      </c>
      <c r="AD19" s="20">
        <v>5.2</v>
      </c>
      <c r="AE19" s="20">
        <v>5</v>
      </c>
      <c r="AF19" s="20">
        <v>4.7</v>
      </c>
      <c r="AG19" s="60">
        <f t="shared" si="9"/>
        <v>4.9666666666666659</v>
      </c>
      <c r="AH19" s="21"/>
      <c r="AI19" s="23">
        <f t="shared" si="10"/>
        <v>14.016666666666666</v>
      </c>
    </row>
    <row r="20" spans="1:35" ht="15.75">
      <c r="A20" s="91">
        <v>11</v>
      </c>
      <c r="B20" s="89" t="s">
        <v>121</v>
      </c>
      <c r="C20" s="22">
        <v>0</v>
      </c>
      <c r="D20" s="20">
        <v>0</v>
      </c>
      <c r="E20" s="60">
        <f t="shared" si="0"/>
        <v>0</v>
      </c>
      <c r="F20" s="20">
        <v>1</v>
      </c>
      <c r="G20" s="20">
        <v>1</v>
      </c>
      <c r="H20" s="60">
        <f t="shared" si="1"/>
        <v>1</v>
      </c>
      <c r="I20" s="20">
        <v>5.2</v>
      </c>
      <c r="J20" s="20">
        <v>4.8</v>
      </c>
      <c r="K20" s="60">
        <f t="shared" si="2"/>
        <v>5</v>
      </c>
      <c r="L20" s="20">
        <v>3.9</v>
      </c>
      <c r="M20" s="20">
        <v>4.5</v>
      </c>
      <c r="N20" s="20">
        <v>4</v>
      </c>
      <c r="O20" s="60">
        <f t="shared" si="3"/>
        <v>4.1333333333333337</v>
      </c>
      <c r="P20" s="21">
        <v>0.6</v>
      </c>
      <c r="Q20" s="23">
        <f t="shared" si="5"/>
        <v>9.5333333333333332</v>
      </c>
      <c r="S20" s="31">
        <v>9</v>
      </c>
      <c r="T20" s="85" t="s">
        <v>131</v>
      </c>
      <c r="U20" s="22">
        <v>1.6</v>
      </c>
      <c r="V20" s="20">
        <v>1.6</v>
      </c>
      <c r="W20" s="60">
        <f t="shared" si="6"/>
        <v>1.6</v>
      </c>
      <c r="X20" s="20">
        <v>1.2</v>
      </c>
      <c r="Y20" s="20">
        <v>1.3</v>
      </c>
      <c r="Z20" s="60">
        <f t="shared" si="7"/>
        <v>1.25</v>
      </c>
      <c r="AA20" s="20">
        <v>6</v>
      </c>
      <c r="AB20" s="20">
        <v>5.5</v>
      </c>
      <c r="AC20" s="60">
        <f t="shared" si="8"/>
        <v>5.75</v>
      </c>
      <c r="AD20" s="20">
        <v>6</v>
      </c>
      <c r="AE20" s="20">
        <v>5.6</v>
      </c>
      <c r="AF20" s="20">
        <v>5.5</v>
      </c>
      <c r="AG20" s="60">
        <f t="shared" si="9"/>
        <v>5.7</v>
      </c>
      <c r="AH20" s="21">
        <v>0.5</v>
      </c>
      <c r="AI20" s="23">
        <f t="shared" si="10"/>
        <v>13.8</v>
      </c>
    </row>
    <row r="21" spans="1:35" ht="16.5" thickBot="1">
      <c r="A21" s="91">
        <v>12</v>
      </c>
      <c r="B21" s="89" t="s">
        <v>124</v>
      </c>
      <c r="C21" s="22">
        <v>1.2</v>
      </c>
      <c r="D21" s="20">
        <v>1.4</v>
      </c>
      <c r="E21" s="60">
        <f t="shared" si="0"/>
        <v>1.2999999999999998</v>
      </c>
      <c r="F21" s="20">
        <v>1.1000000000000001</v>
      </c>
      <c r="G21" s="20">
        <v>1.1000000000000001</v>
      </c>
      <c r="H21" s="60">
        <f t="shared" si="1"/>
        <v>1.1000000000000001</v>
      </c>
      <c r="I21" s="20">
        <v>3.2</v>
      </c>
      <c r="J21" s="20">
        <v>3.5</v>
      </c>
      <c r="K21" s="60">
        <f t="shared" si="2"/>
        <v>3.35</v>
      </c>
      <c r="L21" s="20">
        <v>2.7</v>
      </c>
      <c r="M21" s="20">
        <v>2.2999999999999998</v>
      </c>
      <c r="N21" s="20">
        <v>2.7</v>
      </c>
      <c r="O21" s="60">
        <f t="shared" si="3"/>
        <v>2.5666666666666669</v>
      </c>
      <c r="P21" s="21">
        <v>1.2</v>
      </c>
      <c r="Q21" s="23">
        <f t="shared" si="5"/>
        <v>7.1166666666666663</v>
      </c>
      <c r="S21" s="32">
        <v>3</v>
      </c>
      <c r="T21" s="209" t="s">
        <v>130</v>
      </c>
      <c r="U21" s="24"/>
      <c r="V21" s="25"/>
      <c r="W21" s="76">
        <f t="shared" si="6"/>
        <v>0</v>
      </c>
      <c r="X21" s="25"/>
      <c r="Y21" s="25"/>
      <c r="Z21" s="76">
        <f t="shared" si="7"/>
        <v>0</v>
      </c>
      <c r="AA21" s="25"/>
      <c r="AB21" s="25"/>
      <c r="AC21" s="76">
        <f t="shared" si="8"/>
        <v>0</v>
      </c>
      <c r="AD21" s="25"/>
      <c r="AE21" s="25"/>
      <c r="AF21" s="25"/>
      <c r="AG21" s="76">
        <f t="shared" si="9"/>
        <v>0</v>
      </c>
      <c r="AH21" s="26"/>
      <c r="AI21" s="27">
        <f t="shared" si="10"/>
        <v>0</v>
      </c>
    </row>
    <row r="22" spans="1:35" ht="15">
      <c r="A22" s="91">
        <v>13</v>
      </c>
      <c r="B22" s="90" t="s">
        <v>89</v>
      </c>
      <c r="C22" s="22">
        <v>0</v>
      </c>
      <c r="D22" s="20">
        <v>0</v>
      </c>
      <c r="E22" s="60">
        <f t="shared" si="0"/>
        <v>0</v>
      </c>
      <c r="F22" s="20">
        <v>1.2</v>
      </c>
      <c r="G22" s="20">
        <v>0.9</v>
      </c>
      <c r="H22" s="60">
        <f t="shared" si="1"/>
        <v>1.05</v>
      </c>
      <c r="I22" s="20">
        <v>3.6</v>
      </c>
      <c r="J22" s="20">
        <v>3</v>
      </c>
      <c r="K22" s="60">
        <f t="shared" si="2"/>
        <v>3.3</v>
      </c>
      <c r="L22" s="20">
        <v>2.5</v>
      </c>
      <c r="M22" s="20">
        <v>3</v>
      </c>
      <c r="N22" s="20">
        <v>3</v>
      </c>
      <c r="O22" s="60">
        <f t="shared" si="3"/>
        <v>2.8333333333333335</v>
      </c>
      <c r="P22" s="21">
        <v>0.6</v>
      </c>
      <c r="Q22" s="23">
        <f t="shared" si="5"/>
        <v>6.5833333333333339</v>
      </c>
    </row>
    <row r="23" spans="1:35" ht="15.75" thickBot="1">
      <c r="A23" s="92">
        <v>14</v>
      </c>
      <c r="B23" s="212" t="s">
        <v>123</v>
      </c>
      <c r="C23" s="24"/>
      <c r="D23" s="25"/>
      <c r="E23" s="76">
        <f t="shared" si="0"/>
        <v>0</v>
      </c>
      <c r="F23" s="25"/>
      <c r="G23" s="25"/>
      <c r="H23" s="76">
        <f t="shared" si="1"/>
        <v>0</v>
      </c>
      <c r="I23" s="25"/>
      <c r="J23" s="25"/>
      <c r="K23" s="76">
        <f t="shared" si="2"/>
        <v>0</v>
      </c>
      <c r="L23" s="25"/>
      <c r="M23" s="25"/>
      <c r="N23" s="25"/>
      <c r="O23" s="76">
        <f t="shared" si="3"/>
        <v>0</v>
      </c>
      <c r="P23" s="26"/>
      <c r="Q23" s="27">
        <f t="shared" si="5"/>
        <v>0</v>
      </c>
    </row>
  </sheetData>
  <sheetProtection algorithmName="SHA-512" hashValue="9SyCl2gW6vWs6TygtbubCeNLi3GSBwALbSQUst35V0J7YM3uR0Dp/vGtXHr0IfxQXlmYsUKcJmgC1B9QyWFxbQ==" saltValue="V5DlYvsFsWC95hNnApdKWA==" spinCount="100000" sheet="1" objects="1" scenarios="1"/>
  <sortState ref="B10:Q23">
    <sortCondition descending="1" ref="Q10:Q23"/>
  </sortState>
  <mergeCells count="8">
    <mergeCell ref="B1:AI1"/>
    <mergeCell ref="B3:AI3"/>
    <mergeCell ref="T7:AI7"/>
    <mergeCell ref="T9:T10"/>
    <mergeCell ref="U9:AI9"/>
    <mergeCell ref="B5:R5"/>
    <mergeCell ref="B7:B8"/>
    <mergeCell ref="C7:Q7"/>
  </mergeCells>
  <pageMargins left="0.23622047244094491" right="0.23622047244094491" top="0.74803149606299213" bottom="0.74803149606299213" header="0.31496062992125984" footer="0.31496062992125984"/>
  <pageSetup paperSize="9" scale="55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J18"/>
  <sheetViews>
    <sheetView workbookViewId="0">
      <selection activeCell="W24" sqref="W24"/>
    </sheetView>
  </sheetViews>
  <sheetFormatPr baseColWidth="10" defaultRowHeight="12.75"/>
  <cols>
    <col min="2" max="2" width="1.85546875" customWidth="1"/>
    <col min="3" max="4" width="5.28515625" hidden="1" customWidth="1"/>
    <col min="5" max="5" width="5.28515625" bestFit="1" customWidth="1"/>
    <col min="6" max="7" width="5.28515625" hidden="1" customWidth="1"/>
    <col min="8" max="8" width="4.85546875" bestFit="1" customWidth="1"/>
    <col min="9" max="10" width="5.28515625" hidden="1" customWidth="1"/>
    <col min="11" max="11" width="6" bestFit="1" customWidth="1"/>
    <col min="12" max="14" width="6.5703125" hidden="1" customWidth="1"/>
    <col min="15" max="15" width="7.28515625" customWidth="1"/>
    <col min="16" max="17" width="6.5703125" bestFit="1" customWidth="1"/>
    <col min="18" max="18" width="5.28515625" bestFit="1" customWidth="1"/>
    <col min="19" max="19" width="6.5703125" bestFit="1" customWidth="1"/>
    <col min="20" max="20" width="5.42578125" bestFit="1" customWidth="1"/>
    <col min="21" max="22" width="5.5703125" hidden="1" customWidth="1"/>
    <col min="23" max="23" width="5.42578125" bestFit="1" customWidth="1"/>
    <col min="24" max="25" width="5.7109375" hidden="1" customWidth="1"/>
    <col min="26" max="26" width="6.140625" bestFit="1" customWidth="1"/>
    <col min="27" max="29" width="7.28515625" hidden="1" customWidth="1"/>
    <col min="30" max="30" width="6.140625" bestFit="1" customWidth="1"/>
    <col min="31" max="31" width="5.7109375" bestFit="1" customWidth="1"/>
    <col min="32" max="33" width="7" bestFit="1" customWidth="1"/>
    <col min="34" max="34" width="2.5703125" bestFit="1" customWidth="1"/>
  </cols>
  <sheetData>
    <row r="1" spans="1:36" s="1" customFormat="1" ht="23.25">
      <c r="B1" s="329" t="s">
        <v>109</v>
      </c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329"/>
      <c r="Y1" s="329"/>
      <c r="Z1" s="329"/>
      <c r="AA1" s="329"/>
      <c r="AB1" s="329"/>
      <c r="AC1" s="12"/>
      <c r="AD1" s="12"/>
      <c r="AE1" s="12"/>
      <c r="AF1" s="12"/>
      <c r="AG1" s="12"/>
      <c r="AH1" s="12"/>
      <c r="AI1" s="12"/>
      <c r="AJ1" s="12"/>
    </row>
    <row r="2" spans="1:36" s="5" customFormat="1" ht="10.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36" s="8" customFormat="1" ht="20.25">
      <c r="B3" s="330" t="s">
        <v>110</v>
      </c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0"/>
      <c r="W3" s="330"/>
      <c r="X3" s="330"/>
      <c r="Y3" s="330"/>
      <c r="Z3" s="330"/>
      <c r="AA3" s="330"/>
      <c r="AB3" s="330"/>
      <c r="AC3" s="13"/>
      <c r="AD3" s="13"/>
      <c r="AE3" s="13"/>
      <c r="AF3" s="13"/>
      <c r="AG3" s="13"/>
      <c r="AH3" s="13"/>
      <c r="AI3" s="13"/>
      <c r="AJ3" s="13"/>
    </row>
    <row r="4" spans="1:36" s="5" customFormat="1" ht="14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7"/>
      <c r="S4" s="2"/>
      <c r="T4" s="2"/>
      <c r="U4" s="2"/>
    </row>
    <row r="7" spans="1:36" ht="20.25">
      <c r="A7" s="330" t="s">
        <v>133</v>
      </c>
      <c r="B7" s="330"/>
      <c r="C7" s="330"/>
      <c r="D7" s="330"/>
      <c r="E7" s="330"/>
      <c r="F7" s="330"/>
      <c r="G7" s="330"/>
      <c r="H7" s="330"/>
      <c r="I7" s="330"/>
      <c r="J7" s="330"/>
      <c r="K7" s="330"/>
      <c r="L7" s="330"/>
      <c r="M7" s="330"/>
      <c r="N7" s="330"/>
      <c r="O7" s="330"/>
      <c r="P7" s="330"/>
      <c r="Q7" s="330"/>
      <c r="R7" s="330"/>
      <c r="S7" s="330"/>
      <c r="T7" s="330"/>
      <c r="U7" s="330"/>
      <c r="V7" s="330"/>
      <c r="W7" s="330"/>
      <c r="X7" s="330"/>
      <c r="Y7" s="330"/>
      <c r="Z7" s="330"/>
      <c r="AA7" s="330"/>
      <c r="AB7" s="330"/>
      <c r="AC7" s="330"/>
      <c r="AD7" s="330"/>
      <c r="AE7" s="330"/>
      <c r="AF7" s="330"/>
      <c r="AG7" s="330"/>
      <c r="AH7" s="330"/>
    </row>
    <row r="8" spans="1:36" ht="15.75" thickBot="1">
      <c r="A8" s="2"/>
      <c r="B8" s="2"/>
      <c r="C8" s="4"/>
      <c r="D8" s="4"/>
      <c r="E8" s="4"/>
      <c r="F8" s="4"/>
      <c r="G8" s="4"/>
      <c r="H8" s="4"/>
      <c r="I8" s="4"/>
      <c r="J8" s="6"/>
      <c r="K8" s="6"/>
      <c r="L8" s="7"/>
      <c r="M8" s="2"/>
      <c r="N8" s="2"/>
      <c r="O8" s="2"/>
      <c r="P8" s="5"/>
      <c r="Q8" s="5"/>
      <c r="R8" s="5"/>
      <c r="S8" s="5"/>
    </row>
    <row r="9" spans="1:36" ht="16.5" thickBot="1">
      <c r="A9" s="356" t="s">
        <v>1</v>
      </c>
      <c r="B9" s="357"/>
      <c r="C9" s="353" t="s">
        <v>250</v>
      </c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5"/>
      <c r="R9" s="353" t="s">
        <v>251</v>
      </c>
      <c r="S9" s="354"/>
      <c r="T9" s="354"/>
      <c r="U9" s="354"/>
      <c r="V9" s="354"/>
      <c r="W9" s="354"/>
      <c r="X9" s="354"/>
      <c r="Y9" s="354"/>
      <c r="Z9" s="354"/>
      <c r="AA9" s="354"/>
      <c r="AB9" s="354"/>
      <c r="AC9" s="354"/>
      <c r="AD9" s="354"/>
      <c r="AE9" s="354"/>
      <c r="AF9" s="355"/>
      <c r="AG9" s="14" t="s">
        <v>3</v>
      </c>
      <c r="AH9" s="4"/>
    </row>
    <row r="10" spans="1:36" ht="15.75" thickBot="1">
      <c r="A10" s="358"/>
      <c r="B10" s="359"/>
      <c r="C10" s="28" t="s">
        <v>13</v>
      </c>
      <c r="D10" s="29" t="s">
        <v>15</v>
      </c>
      <c r="E10" s="53" t="s">
        <v>246</v>
      </c>
      <c r="F10" s="16" t="s">
        <v>16</v>
      </c>
      <c r="G10" s="16" t="s">
        <v>14</v>
      </c>
      <c r="H10" s="53" t="s">
        <v>247</v>
      </c>
      <c r="I10" s="16" t="s">
        <v>8</v>
      </c>
      <c r="J10" s="16" t="s">
        <v>9</v>
      </c>
      <c r="K10" s="53" t="s">
        <v>248</v>
      </c>
      <c r="L10" s="16" t="s">
        <v>10</v>
      </c>
      <c r="M10" s="16" t="s">
        <v>11</v>
      </c>
      <c r="N10" s="16" t="s">
        <v>12</v>
      </c>
      <c r="O10" s="53" t="s">
        <v>249</v>
      </c>
      <c r="P10" s="17" t="s">
        <v>4</v>
      </c>
      <c r="Q10" s="18" t="s">
        <v>5</v>
      </c>
      <c r="R10" s="28" t="s">
        <v>13</v>
      </c>
      <c r="S10" s="29" t="s">
        <v>15</v>
      </c>
      <c r="T10" s="53" t="s">
        <v>246</v>
      </c>
      <c r="U10" s="16" t="s">
        <v>16</v>
      </c>
      <c r="V10" s="16" t="s">
        <v>14</v>
      </c>
      <c r="W10" s="53" t="s">
        <v>247</v>
      </c>
      <c r="X10" s="16" t="s">
        <v>8</v>
      </c>
      <c r="Y10" s="16" t="s">
        <v>9</v>
      </c>
      <c r="Z10" s="53" t="s">
        <v>248</v>
      </c>
      <c r="AA10" s="16" t="s">
        <v>10</v>
      </c>
      <c r="AB10" s="16" t="s">
        <v>11</v>
      </c>
      <c r="AC10" s="16" t="s">
        <v>12</v>
      </c>
      <c r="AD10" s="53" t="s">
        <v>249</v>
      </c>
      <c r="AE10" s="17" t="s">
        <v>4</v>
      </c>
      <c r="AF10" s="18" t="s">
        <v>5</v>
      </c>
      <c r="AG10" s="19"/>
      <c r="AH10" s="5"/>
    </row>
    <row r="11" spans="1:36" ht="15.75" thickBot="1">
      <c r="A11" s="349" t="s">
        <v>17</v>
      </c>
      <c r="B11" s="350"/>
      <c r="C11" s="93">
        <v>8</v>
      </c>
      <c r="D11" s="94">
        <v>8</v>
      </c>
      <c r="E11" s="64">
        <f>(C11+D11)/2</f>
        <v>8</v>
      </c>
      <c r="F11" s="94">
        <v>8</v>
      </c>
      <c r="G11" s="94">
        <v>8</v>
      </c>
      <c r="H11" s="64">
        <f>(F11+G11)/2</f>
        <v>8</v>
      </c>
      <c r="I11" s="94">
        <v>10</v>
      </c>
      <c r="J11" s="94">
        <v>10</v>
      </c>
      <c r="K11" s="64">
        <f>(I11+J11)/2</f>
        <v>10</v>
      </c>
      <c r="L11" s="94">
        <v>10</v>
      </c>
      <c r="M11" s="94">
        <v>10</v>
      </c>
      <c r="N11" s="94">
        <v>10</v>
      </c>
      <c r="O11" s="64">
        <f>(L11+M11+N11)/3</f>
        <v>10</v>
      </c>
      <c r="P11" s="86"/>
      <c r="Q11" s="87">
        <f>((C11+D11)/2)+((F11+G11)/2)+((I11+J11)/2)+((L11+M11+N11)/3)-P11</f>
        <v>36</v>
      </c>
      <c r="R11" s="93">
        <v>8</v>
      </c>
      <c r="S11" s="94">
        <v>8</v>
      </c>
      <c r="T11" s="64">
        <f>(R11+S11)/2</f>
        <v>8</v>
      </c>
      <c r="U11" s="94">
        <v>8</v>
      </c>
      <c r="V11" s="94">
        <v>8</v>
      </c>
      <c r="W11" s="64">
        <f>(U11+V11)/2</f>
        <v>8</v>
      </c>
      <c r="X11" s="94">
        <v>10</v>
      </c>
      <c r="Y11" s="94">
        <v>10</v>
      </c>
      <c r="Z11" s="64">
        <f>(X11+Y11)/2</f>
        <v>10</v>
      </c>
      <c r="AA11" s="94">
        <v>10</v>
      </c>
      <c r="AB11" s="94">
        <v>10</v>
      </c>
      <c r="AC11" s="94">
        <v>10</v>
      </c>
      <c r="AD11" s="64">
        <f>(AA11+AB11+AC11)/3</f>
        <v>10</v>
      </c>
      <c r="AE11" s="86"/>
      <c r="AF11" s="87">
        <f>((R11+S11)/2)+((U11+V11)/2)+((X11+Y11)/2)+((AA11+AB11+AC11)/3)-AE11</f>
        <v>36</v>
      </c>
      <c r="AG11" s="95">
        <f>AF11+Q11</f>
        <v>72</v>
      </c>
      <c r="AH11" s="88"/>
    </row>
    <row r="12" spans="1:36" ht="15.75" thickBot="1">
      <c r="A12" s="351" t="s">
        <v>99</v>
      </c>
      <c r="B12" s="352"/>
      <c r="C12" s="215">
        <v>4.8</v>
      </c>
      <c r="D12" s="216">
        <v>4.8</v>
      </c>
      <c r="E12" s="217">
        <f t="shared" ref="E12" si="0">(C12+D12)/2</f>
        <v>4.8</v>
      </c>
      <c r="F12" s="216">
        <v>1.7</v>
      </c>
      <c r="G12" s="216">
        <v>2</v>
      </c>
      <c r="H12" s="217">
        <f t="shared" ref="H12" si="1">(F12+G12)/2</f>
        <v>1.85</v>
      </c>
      <c r="I12" s="216">
        <v>4.5</v>
      </c>
      <c r="J12" s="216">
        <v>4.5999999999999996</v>
      </c>
      <c r="K12" s="217">
        <f t="shared" ref="K12" si="2">(I12+J12)/2</f>
        <v>4.55</v>
      </c>
      <c r="L12" s="216">
        <v>2.5</v>
      </c>
      <c r="M12" s="216">
        <v>2.4</v>
      </c>
      <c r="N12" s="216">
        <v>2.6</v>
      </c>
      <c r="O12" s="217">
        <f t="shared" ref="O12" si="3">(L12+M12+N12)/3</f>
        <v>2.5</v>
      </c>
      <c r="P12" s="218"/>
      <c r="Q12" s="219">
        <f>((C12+D12)/2)+((F12+G12)/2)+((I12+J12)/2)+((L12+M12+N12)/3)-P12</f>
        <v>13.7</v>
      </c>
      <c r="R12" s="215">
        <v>1.1000000000000001</v>
      </c>
      <c r="S12" s="216">
        <v>1.4</v>
      </c>
      <c r="T12" s="217">
        <f t="shared" ref="T12" si="4">(R12+S12)/2</f>
        <v>1.25</v>
      </c>
      <c r="U12" s="216">
        <v>2.2999999999999998</v>
      </c>
      <c r="V12" s="216">
        <v>2.4</v>
      </c>
      <c r="W12" s="217">
        <f t="shared" ref="W12" si="5">(U12+V12)/2</f>
        <v>2.3499999999999996</v>
      </c>
      <c r="X12" s="216">
        <v>3.4</v>
      </c>
      <c r="Y12" s="216">
        <v>3.9</v>
      </c>
      <c r="Z12" s="217">
        <f t="shared" ref="Z12" si="6">(X12+Y12)/2</f>
        <v>3.65</v>
      </c>
      <c r="AA12" s="216">
        <v>1.6</v>
      </c>
      <c r="AB12" s="216">
        <v>1.6</v>
      </c>
      <c r="AC12" s="216">
        <v>2.2000000000000002</v>
      </c>
      <c r="AD12" s="217">
        <f t="shared" ref="AD12" si="7">(AA12+AB12+AC12)/3</f>
        <v>1.8</v>
      </c>
      <c r="AE12" s="218">
        <v>0.9</v>
      </c>
      <c r="AF12" s="219">
        <f>((R12+S12)/2)+((U12+V12)/2)+((X12+Y12)/2)+((AA12+AB12+AC12)/3)-AE12</f>
        <v>8.15</v>
      </c>
      <c r="AG12" s="220">
        <f>AF12+Q12</f>
        <v>21.85</v>
      </c>
      <c r="AH12" s="221">
        <v>1</v>
      </c>
    </row>
    <row r="14" spans="1:36" ht="21" thickBot="1">
      <c r="E14" s="342" t="s">
        <v>133</v>
      </c>
      <c r="F14" s="343"/>
      <c r="G14" s="343"/>
      <c r="H14" s="343"/>
      <c r="I14" s="343"/>
      <c r="J14" s="343"/>
      <c r="K14" s="343"/>
      <c r="L14" s="343"/>
      <c r="M14" s="343"/>
      <c r="N14" s="343"/>
      <c r="O14" s="343"/>
      <c r="P14" s="343"/>
      <c r="Q14" s="343"/>
      <c r="R14" s="343"/>
      <c r="S14" s="343"/>
      <c r="T14" s="343"/>
      <c r="U14" s="343"/>
      <c r="V14" s="343"/>
      <c r="W14" s="343"/>
      <c r="X14" s="343"/>
      <c r="Y14" s="343"/>
      <c r="Z14" s="343"/>
      <c r="AA14" s="343"/>
      <c r="AB14" s="343"/>
      <c r="AC14" s="343"/>
      <c r="AD14" s="343"/>
      <c r="AE14" s="343"/>
    </row>
    <row r="15" spans="1:36" ht="16.5" thickBot="1">
      <c r="A15" s="327" t="s">
        <v>1</v>
      </c>
      <c r="B15" s="344" t="s">
        <v>228</v>
      </c>
      <c r="C15" s="344"/>
      <c r="D15" s="344"/>
      <c r="E15" s="344"/>
      <c r="F15" s="344"/>
      <c r="G15" s="344"/>
      <c r="H15" s="344"/>
      <c r="I15" s="344"/>
      <c r="J15" s="344"/>
      <c r="K15" s="344"/>
      <c r="L15" s="344"/>
      <c r="M15" s="344"/>
      <c r="N15" s="344"/>
      <c r="O15" s="344"/>
      <c r="P15" s="344"/>
      <c r="Q15" s="344"/>
      <c r="R15" s="344"/>
      <c r="S15" s="344"/>
      <c r="T15" s="344"/>
    </row>
    <row r="16" spans="1:36" ht="15.6" customHeight="1" thickBot="1">
      <c r="A16" s="328"/>
      <c r="C16" s="28" t="s">
        <v>13</v>
      </c>
      <c r="D16" s="29" t="s">
        <v>15</v>
      </c>
      <c r="E16" s="53" t="s">
        <v>246</v>
      </c>
      <c r="F16" s="16" t="s">
        <v>16</v>
      </c>
      <c r="G16" s="16" t="s">
        <v>14</v>
      </c>
      <c r="H16" s="53" t="s">
        <v>247</v>
      </c>
      <c r="I16" s="16" t="s">
        <v>8</v>
      </c>
      <c r="J16" s="16" t="s">
        <v>9</v>
      </c>
      <c r="K16" s="53" t="s">
        <v>248</v>
      </c>
      <c r="L16" s="16" t="s">
        <v>10</v>
      </c>
      <c r="M16" s="16" t="s">
        <v>11</v>
      </c>
      <c r="N16" s="16" t="s">
        <v>12</v>
      </c>
      <c r="O16" s="53" t="s">
        <v>249</v>
      </c>
      <c r="P16" s="17" t="s">
        <v>4</v>
      </c>
      <c r="Q16" s="18" t="s">
        <v>5</v>
      </c>
    </row>
    <row r="17" spans="1:17" ht="15.75" thickBot="1">
      <c r="A17" s="347" t="s">
        <v>17</v>
      </c>
      <c r="B17" s="348"/>
      <c r="C17" s="207">
        <v>8</v>
      </c>
      <c r="D17" s="208">
        <v>8</v>
      </c>
      <c r="E17" s="64">
        <f>(C17+D17)/2</f>
        <v>8</v>
      </c>
      <c r="F17" s="208">
        <v>8</v>
      </c>
      <c r="G17" s="208">
        <v>8</v>
      </c>
      <c r="H17" s="64">
        <f>(F17+G17)/2</f>
        <v>8</v>
      </c>
      <c r="I17" s="208">
        <v>10</v>
      </c>
      <c r="J17" s="208">
        <v>10</v>
      </c>
      <c r="K17" s="64">
        <f>(I17+J17)/2</f>
        <v>10</v>
      </c>
      <c r="L17" s="208">
        <v>10</v>
      </c>
      <c r="M17" s="208">
        <v>10</v>
      </c>
      <c r="N17" s="208">
        <v>10</v>
      </c>
      <c r="O17" s="64">
        <f>(L17+M17+N17)/3</f>
        <v>10</v>
      </c>
      <c r="P17" s="86"/>
      <c r="Q17" s="87">
        <f>((C17+D17)/2)+((F17+G17)/2)+((I17+J17)/2)+((L17+M17+N17)/3)-P17</f>
        <v>36</v>
      </c>
    </row>
    <row r="18" spans="1:17" ht="15.75" thickBot="1">
      <c r="A18" s="345" t="s">
        <v>99</v>
      </c>
      <c r="B18" s="346"/>
      <c r="C18" s="215">
        <v>3.1</v>
      </c>
      <c r="D18" s="216">
        <v>3</v>
      </c>
      <c r="E18" s="217">
        <f>(C18+D18)/2</f>
        <v>3.05</v>
      </c>
      <c r="F18" s="216">
        <v>1.4</v>
      </c>
      <c r="G18" s="216">
        <v>1.3</v>
      </c>
      <c r="H18" s="217">
        <f>(F18+G18)/2</f>
        <v>1.35</v>
      </c>
      <c r="I18" s="216">
        <v>5.0999999999999996</v>
      </c>
      <c r="J18" s="216">
        <v>5.6</v>
      </c>
      <c r="K18" s="217">
        <v>5.35</v>
      </c>
      <c r="L18" s="216">
        <v>3</v>
      </c>
      <c r="M18" s="216">
        <v>3.1</v>
      </c>
      <c r="N18" s="216">
        <v>3.2</v>
      </c>
      <c r="O18" s="217">
        <f>(L18+M18+N18)/3</f>
        <v>3.1</v>
      </c>
      <c r="P18" s="218"/>
      <c r="Q18" s="219">
        <f>((C18+D18)/2)+((F18+G18)/2)+((I18+J18)/2)+((L18+M18+N18)/3)-P18</f>
        <v>12.85</v>
      </c>
    </row>
  </sheetData>
  <sheetProtection algorithmName="SHA-512" hashValue="lQSch017FvLg8HSmqaOM2GGQh5Hr+ySOOEUH0BaoQdEIy8MGbd5ljRJwEbxKobONrBYlb4hYKL2CdcZIkvL1GQ==" saltValue="hEE8NgLEtun71w9VLFy9gg==" spinCount="100000" sheet="1" objects="1" scenarios="1"/>
  <mergeCells count="12">
    <mergeCell ref="B1:AB1"/>
    <mergeCell ref="B3:AB3"/>
    <mergeCell ref="R9:AF9"/>
    <mergeCell ref="A7:AH7"/>
    <mergeCell ref="A9:B10"/>
    <mergeCell ref="C9:Q9"/>
    <mergeCell ref="E14:AE14"/>
    <mergeCell ref="B15:T15"/>
    <mergeCell ref="A18:B18"/>
    <mergeCell ref="A17:B17"/>
    <mergeCell ref="A11:B11"/>
    <mergeCell ref="A12:B12"/>
  </mergeCells>
  <pageMargins left="0.7" right="0.7" top="0.75" bottom="0.75" header="0.3" footer="0.3"/>
  <pageSetup paperSize="9" scale="6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S45"/>
  <sheetViews>
    <sheetView workbookViewId="0">
      <selection activeCell="AM17" sqref="AM17"/>
    </sheetView>
  </sheetViews>
  <sheetFormatPr baseColWidth="10" defaultRowHeight="12.75"/>
  <cols>
    <col min="1" max="1" width="2.5703125" bestFit="1" customWidth="1"/>
    <col min="2" max="2" width="21" customWidth="1"/>
    <col min="3" max="4" width="5.5703125" hidden="1" customWidth="1"/>
    <col min="5" max="5" width="5.42578125" bestFit="1" customWidth="1"/>
    <col min="6" max="7" width="5.5703125" hidden="1" customWidth="1"/>
    <col min="8" max="8" width="5.42578125" bestFit="1" customWidth="1"/>
    <col min="9" max="10" width="5.7109375" hidden="1" customWidth="1"/>
    <col min="11" max="11" width="6.140625" bestFit="1" customWidth="1"/>
    <col min="12" max="14" width="7.28515625" hidden="1" customWidth="1"/>
    <col min="15" max="15" width="7" bestFit="1" customWidth="1"/>
    <col min="16" max="16" width="5.7109375" bestFit="1" customWidth="1"/>
    <col min="17" max="17" width="7" bestFit="1" customWidth="1"/>
    <col min="18" max="18" width="5.28515625" customWidth="1"/>
    <col min="19" max="19" width="3.85546875" bestFit="1" customWidth="1"/>
    <col min="20" max="20" width="27" customWidth="1"/>
    <col min="21" max="22" width="5.5703125" hidden="1" customWidth="1"/>
    <col min="23" max="23" width="5.42578125" bestFit="1" customWidth="1"/>
    <col min="24" max="24" width="5.5703125" hidden="1" customWidth="1"/>
    <col min="25" max="25" width="7" hidden="1" customWidth="1"/>
    <col min="26" max="26" width="5.42578125" bestFit="1" customWidth="1"/>
    <col min="27" max="27" width="7" hidden="1" customWidth="1"/>
    <col min="28" max="28" width="5.7109375" hidden="1" customWidth="1"/>
    <col min="29" max="29" width="7" bestFit="1" customWidth="1"/>
    <col min="30" max="32" width="7.28515625" hidden="1" customWidth="1"/>
    <col min="33" max="33" width="7" bestFit="1" customWidth="1"/>
    <col min="34" max="34" width="5.7109375" bestFit="1" customWidth="1"/>
    <col min="35" max="35" width="7" bestFit="1" customWidth="1"/>
  </cols>
  <sheetData>
    <row r="1" spans="1:45" s="1" customFormat="1" ht="23.25">
      <c r="C1" s="329" t="s">
        <v>109</v>
      </c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329"/>
      <c r="Y1" s="329"/>
      <c r="Z1" s="329"/>
      <c r="AA1" s="329"/>
      <c r="AB1" s="329"/>
      <c r="AC1" s="329"/>
      <c r="AD1" s="329"/>
      <c r="AE1" s="329"/>
      <c r="AF1" s="329"/>
      <c r="AG1" s="329"/>
      <c r="AH1" s="329"/>
      <c r="AI1" s="329"/>
      <c r="AJ1" s="12"/>
      <c r="AK1" s="12"/>
      <c r="AL1" s="12"/>
      <c r="AM1" s="12"/>
      <c r="AN1" s="12"/>
      <c r="AO1" s="12"/>
      <c r="AP1" s="12"/>
      <c r="AQ1" s="12"/>
      <c r="AR1" s="12"/>
      <c r="AS1" s="12"/>
    </row>
    <row r="2" spans="1:45" s="5" customFormat="1" ht="10.5" customHeight="1"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</row>
    <row r="3" spans="1:45" s="8" customFormat="1" ht="20.25">
      <c r="C3" s="330" t="s">
        <v>110</v>
      </c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0"/>
      <c r="W3" s="330"/>
      <c r="X3" s="330"/>
      <c r="Y3" s="330"/>
      <c r="Z3" s="330"/>
      <c r="AA3" s="330"/>
      <c r="AB3" s="330"/>
      <c r="AC3" s="330"/>
      <c r="AD3" s="330"/>
      <c r="AE3" s="330"/>
      <c r="AF3" s="330"/>
      <c r="AG3" s="330"/>
      <c r="AH3" s="330"/>
      <c r="AI3" s="330"/>
      <c r="AJ3" s="13"/>
      <c r="AK3" s="13"/>
      <c r="AL3" s="13"/>
      <c r="AM3" s="13"/>
      <c r="AN3" s="13"/>
      <c r="AO3" s="13"/>
      <c r="AP3" s="13"/>
      <c r="AQ3" s="13"/>
      <c r="AR3" s="13"/>
      <c r="AS3" s="13"/>
    </row>
    <row r="4" spans="1:45" s="5" customFormat="1" ht="14.25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9"/>
      <c r="U4" s="9"/>
      <c r="V4" s="9"/>
      <c r="W4" s="10"/>
      <c r="X4" s="10"/>
      <c r="Y4" s="7"/>
      <c r="Z4" s="2"/>
      <c r="AA4" s="2"/>
      <c r="AB4" s="2"/>
    </row>
    <row r="5" spans="1:45" s="5" customFormat="1" ht="14.25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6"/>
      <c r="X5" s="6"/>
      <c r="Y5" s="7"/>
      <c r="Z5" s="2"/>
      <c r="AA5" s="2"/>
      <c r="AB5" s="2"/>
    </row>
    <row r="7" spans="1:45" ht="20.25">
      <c r="B7" s="330" t="s">
        <v>46</v>
      </c>
      <c r="C7" s="330"/>
      <c r="D7" s="330"/>
      <c r="E7" s="330"/>
      <c r="F7" s="330"/>
      <c r="G7" s="330"/>
      <c r="H7" s="330"/>
      <c r="I7" s="330"/>
      <c r="J7" s="330"/>
      <c r="K7" s="330"/>
      <c r="L7" s="330"/>
      <c r="M7" s="330"/>
      <c r="N7" s="330"/>
      <c r="O7" s="330"/>
      <c r="P7" s="330"/>
      <c r="Q7" s="330"/>
      <c r="R7" s="330"/>
      <c r="T7" s="330" t="s">
        <v>51</v>
      </c>
      <c r="U7" s="330"/>
      <c r="V7" s="330"/>
      <c r="W7" s="330"/>
      <c r="X7" s="330"/>
      <c r="Y7" s="330"/>
      <c r="Z7" s="330"/>
      <c r="AA7" s="330"/>
      <c r="AB7" s="330"/>
      <c r="AC7" s="330"/>
      <c r="AD7" s="330"/>
      <c r="AE7" s="330"/>
      <c r="AF7" s="330"/>
      <c r="AG7" s="330"/>
      <c r="AH7" s="330"/>
      <c r="AI7" s="330"/>
      <c r="AJ7" s="330"/>
    </row>
    <row r="8" spans="1:45" ht="15.75" thickBot="1">
      <c r="B8" s="2"/>
      <c r="C8" s="2"/>
      <c r="D8" s="4"/>
      <c r="E8" s="4"/>
      <c r="F8" s="3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3"/>
      <c r="T8" s="2"/>
      <c r="U8" s="2"/>
      <c r="V8" s="4"/>
      <c r="W8" s="4"/>
      <c r="X8" s="3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3"/>
    </row>
    <row r="9" spans="1:45" ht="16.5" thickBot="1">
      <c r="B9" s="338" t="s">
        <v>1</v>
      </c>
      <c r="C9" s="362" t="s">
        <v>50</v>
      </c>
      <c r="D9" s="363"/>
      <c r="E9" s="363"/>
      <c r="F9" s="363"/>
      <c r="G9" s="363"/>
      <c r="H9" s="363"/>
      <c r="I9" s="363"/>
      <c r="J9" s="363"/>
      <c r="K9" s="363"/>
      <c r="L9" s="363"/>
      <c r="M9" s="363"/>
      <c r="N9" s="363"/>
      <c r="O9" s="363"/>
      <c r="P9" s="363"/>
      <c r="Q9" s="364"/>
      <c r="R9" s="4"/>
      <c r="T9" s="338" t="s">
        <v>1</v>
      </c>
      <c r="U9" s="333" t="s">
        <v>2</v>
      </c>
      <c r="V9" s="334"/>
      <c r="W9" s="334"/>
      <c r="X9" s="334"/>
      <c r="Y9" s="334"/>
      <c r="Z9" s="334"/>
      <c r="AA9" s="334"/>
      <c r="AB9" s="334"/>
      <c r="AC9" s="334"/>
      <c r="AD9" s="334"/>
      <c r="AE9" s="334"/>
      <c r="AF9" s="334"/>
      <c r="AG9" s="334"/>
      <c r="AH9" s="334"/>
      <c r="AI9" s="335"/>
      <c r="AJ9" s="4"/>
    </row>
    <row r="10" spans="1:45" ht="15.75" thickBot="1">
      <c r="B10" s="339"/>
      <c r="C10" s="28" t="s">
        <v>13</v>
      </c>
      <c r="D10" s="29" t="s">
        <v>15</v>
      </c>
      <c r="E10" s="53" t="s">
        <v>246</v>
      </c>
      <c r="F10" s="16" t="s">
        <v>16</v>
      </c>
      <c r="G10" s="16" t="s">
        <v>14</v>
      </c>
      <c r="H10" s="53" t="s">
        <v>247</v>
      </c>
      <c r="I10" s="16" t="s">
        <v>8</v>
      </c>
      <c r="J10" s="16" t="s">
        <v>9</v>
      </c>
      <c r="K10" s="53" t="s">
        <v>248</v>
      </c>
      <c r="L10" s="16" t="s">
        <v>10</v>
      </c>
      <c r="M10" s="16" t="s">
        <v>11</v>
      </c>
      <c r="N10" s="16" t="s">
        <v>12</v>
      </c>
      <c r="O10" s="53" t="s">
        <v>249</v>
      </c>
      <c r="P10" s="17" t="s">
        <v>4</v>
      </c>
      <c r="Q10" s="18" t="s">
        <v>5</v>
      </c>
      <c r="R10" s="5"/>
      <c r="T10" s="339"/>
      <c r="U10" s="28" t="s">
        <v>13</v>
      </c>
      <c r="V10" s="29" t="s">
        <v>15</v>
      </c>
      <c r="W10" s="53" t="s">
        <v>246</v>
      </c>
      <c r="X10" s="16" t="s">
        <v>16</v>
      </c>
      <c r="Y10" s="16" t="s">
        <v>14</v>
      </c>
      <c r="Z10" s="53" t="s">
        <v>247</v>
      </c>
      <c r="AA10" s="16" t="s">
        <v>8</v>
      </c>
      <c r="AB10" s="16" t="s">
        <v>9</v>
      </c>
      <c r="AC10" s="53" t="s">
        <v>248</v>
      </c>
      <c r="AD10" s="16" t="s">
        <v>10</v>
      </c>
      <c r="AE10" s="16" t="s">
        <v>11</v>
      </c>
      <c r="AF10" s="16" t="s">
        <v>12</v>
      </c>
      <c r="AG10" s="53" t="s">
        <v>249</v>
      </c>
      <c r="AH10" s="17" t="s">
        <v>4</v>
      </c>
      <c r="AI10" s="18" t="s">
        <v>5</v>
      </c>
      <c r="AJ10" s="5"/>
    </row>
    <row r="11" spans="1:45" ht="15.75" thickBot="1">
      <c r="A11" s="46"/>
      <c r="B11" s="51" t="s">
        <v>17</v>
      </c>
      <c r="C11" s="59">
        <v>4</v>
      </c>
      <c r="D11" s="58">
        <v>4</v>
      </c>
      <c r="E11" s="64">
        <f t="shared" ref="E11:E21" si="0">(C11+D11)/2</f>
        <v>4</v>
      </c>
      <c r="F11" s="58">
        <v>4</v>
      </c>
      <c r="G11" s="58">
        <v>4</v>
      </c>
      <c r="H11" s="64">
        <f t="shared" ref="H11:H21" si="1">(F11+G11)/2</f>
        <v>4</v>
      </c>
      <c r="I11" s="58">
        <v>10</v>
      </c>
      <c r="J11" s="58">
        <v>10</v>
      </c>
      <c r="K11" s="64">
        <f t="shared" ref="K11:K21" si="2">(I11+J11)/2</f>
        <v>10</v>
      </c>
      <c r="L11" s="58">
        <v>10</v>
      </c>
      <c r="M11" s="58">
        <v>10</v>
      </c>
      <c r="N11" s="58">
        <v>10</v>
      </c>
      <c r="O11" s="41">
        <f t="shared" ref="O11:O21" si="3">(L11+M11+N11)/3</f>
        <v>10</v>
      </c>
      <c r="P11" s="48"/>
      <c r="Q11" s="52">
        <f t="shared" ref="Q11:Q21" si="4">((C11+D11)/2)+((F11+G11)/2)+((I11+J11)/2)+((L11+M11+N11)/3)-P11</f>
        <v>28</v>
      </c>
      <c r="S11" s="46"/>
      <c r="T11" s="51" t="s">
        <v>17</v>
      </c>
      <c r="U11" s="59">
        <v>4</v>
      </c>
      <c r="V11" s="58">
        <v>4</v>
      </c>
      <c r="W11" s="64">
        <f t="shared" ref="W11" si="5">(U11+V11)/2</f>
        <v>4</v>
      </c>
      <c r="X11" s="58">
        <v>4</v>
      </c>
      <c r="Y11" s="58">
        <v>4</v>
      </c>
      <c r="Z11" s="64">
        <f t="shared" ref="Z11" si="6">(X11+Y11)/2</f>
        <v>4</v>
      </c>
      <c r="AA11" s="58">
        <v>10</v>
      </c>
      <c r="AB11" s="58">
        <v>10</v>
      </c>
      <c r="AC11" s="64">
        <f t="shared" ref="AC11" si="7">(AA11+AB11)/2</f>
        <v>10</v>
      </c>
      <c r="AD11" s="58">
        <v>10</v>
      </c>
      <c r="AE11" s="58">
        <v>10</v>
      </c>
      <c r="AF11" s="58">
        <v>10</v>
      </c>
      <c r="AG11" s="41">
        <f t="shared" ref="AG11:AG18" si="8">(AD11+AE11+AF11)/3</f>
        <v>10</v>
      </c>
      <c r="AH11" s="48"/>
      <c r="AI11" s="52">
        <f t="shared" ref="AI11:AI18" si="9">((U11+V11)/2)+((X11+Y11)/2)+((AA11+AB11)/2)+((AD11+AE11+AF11)/3)-AH11</f>
        <v>28</v>
      </c>
    </row>
    <row r="12" spans="1:45" ht="15.75">
      <c r="A12" s="188">
        <v>1</v>
      </c>
      <c r="B12" s="233" t="s">
        <v>49</v>
      </c>
      <c r="C12" s="191">
        <v>2.2999999999999998</v>
      </c>
      <c r="D12" s="191">
        <v>2</v>
      </c>
      <c r="E12" s="201">
        <f t="shared" si="0"/>
        <v>2.15</v>
      </c>
      <c r="F12" s="191">
        <v>1.8</v>
      </c>
      <c r="G12" s="191">
        <v>1.5</v>
      </c>
      <c r="H12" s="201">
        <f t="shared" si="1"/>
        <v>1.65</v>
      </c>
      <c r="I12" s="191">
        <v>6.1</v>
      </c>
      <c r="J12" s="191">
        <v>6.4</v>
      </c>
      <c r="K12" s="201">
        <f t="shared" si="2"/>
        <v>6.25</v>
      </c>
      <c r="L12" s="191">
        <v>6</v>
      </c>
      <c r="M12" s="191">
        <v>5.6</v>
      </c>
      <c r="N12" s="191">
        <v>5.7</v>
      </c>
      <c r="O12" s="193">
        <f t="shared" si="3"/>
        <v>5.7666666666666666</v>
      </c>
      <c r="P12" s="192">
        <v>0.3</v>
      </c>
      <c r="Q12" s="205">
        <f t="shared" si="4"/>
        <v>15.516666666666666</v>
      </c>
      <c r="S12" s="223">
        <v>1</v>
      </c>
      <c r="T12" s="224" t="s">
        <v>151</v>
      </c>
      <c r="U12" s="225">
        <v>3.2</v>
      </c>
      <c r="V12" s="225">
        <v>3.2</v>
      </c>
      <c r="W12" s="226">
        <f t="shared" ref="W12:W18" si="10">(U12+V12)/2</f>
        <v>3.2</v>
      </c>
      <c r="X12" s="225">
        <v>1.3</v>
      </c>
      <c r="Y12" s="225">
        <v>1.1000000000000001</v>
      </c>
      <c r="Z12" s="226">
        <f t="shared" ref="Z12:Z18" si="11">(X12+Y12)/2</f>
        <v>1.2000000000000002</v>
      </c>
      <c r="AA12" s="225">
        <v>6.8</v>
      </c>
      <c r="AB12" s="225">
        <v>6.2</v>
      </c>
      <c r="AC12" s="226">
        <f t="shared" ref="AC12:AC18" si="12">(AA12+AB12)/2</f>
        <v>6.5</v>
      </c>
      <c r="AD12" s="225">
        <v>5.5</v>
      </c>
      <c r="AE12" s="225">
        <v>4.9000000000000004</v>
      </c>
      <c r="AF12" s="225">
        <v>5.3</v>
      </c>
      <c r="AG12" s="227">
        <f t="shared" si="8"/>
        <v>5.2333333333333334</v>
      </c>
      <c r="AH12" s="228"/>
      <c r="AI12" s="229">
        <f t="shared" si="9"/>
        <v>16.133333333333333</v>
      </c>
    </row>
    <row r="13" spans="1:45" ht="15.75">
      <c r="A13" s="188">
        <v>2</v>
      </c>
      <c r="B13" s="233" t="s">
        <v>143</v>
      </c>
      <c r="C13" s="191">
        <v>1</v>
      </c>
      <c r="D13" s="191">
        <v>0.7</v>
      </c>
      <c r="E13" s="201">
        <f t="shared" si="0"/>
        <v>0.85</v>
      </c>
      <c r="F13" s="191">
        <v>1.2</v>
      </c>
      <c r="G13" s="191">
        <v>1.4</v>
      </c>
      <c r="H13" s="201">
        <f t="shared" si="1"/>
        <v>1.2999999999999998</v>
      </c>
      <c r="I13" s="191">
        <v>5.4</v>
      </c>
      <c r="J13" s="191">
        <v>5.5</v>
      </c>
      <c r="K13" s="201">
        <f t="shared" si="2"/>
        <v>5.45</v>
      </c>
      <c r="L13" s="191">
        <v>5.6</v>
      </c>
      <c r="M13" s="191">
        <v>5.0999999999999996</v>
      </c>
      <c r="N13" s="191">
        <v>5</v>
      </c>
      <c r="O13" s="193">
        <f t="shared" si="3"/>
        <v>5.2333333333333334</v>
      </c>
      <c r="P13" s="192"/>
      <c r="Q13" s="205">
        <f t="shared" si="4"/>
        <v>12.833333333333332</v>
      </c>
      <c r="S13" s="230">
        <v>2</v>
      </c>
      <c r="T13" s="231" t="s">
        <v>49</v>
      </c>
      <c r="U13" s="191">
        <v>3.2</v>
      </c>
      <c r="V13" s="191">
        <v>3.5</v>
      </c>
      <c r="W13" s="201">
        <f t="shared" si="10"/>
        <v>3.35</v>
      </c>
      <c r="X13" s="191">
        <v>0.8</v>
      </c>
      <c r="Y13" s="191">
        <v>0.8</v>
      </c>
      <c r="Z13" s="201">
        <f t="shared" si="11"/>
        <v>0.8</v>
      </c>
      <c r="AA13" s="191">
        <v>6.9</v>
      </c>
      <c r="AB13" s="191">
        <v>6.5</v>
      </c>
      <c r="AC13" s="201">
        <f t="shared" si="12"/>
        <v>6.7</v>
      </c>
      <c r="AD13" s="191">
        <v>4.9000000000000004</v>
      </c>
      <c r="AE13" s="191">
        <v>4.5999999999999996</v>
      </c>
      <c r="AF13" s="191">
        <v>4.9000000000000004</v>
      </c>
      <c r="AG13" s="193">
        <f t="shared" si="8"/>
        <v>4.8</v>
      </c>
      <c r="AH13" s="192"/>
      <c r="AI13" s="205">
        <f t="shared" si="9"/>
        <v>15.650000000000002</v>
      </c>
    </row>
    <row r="14" spans="1:45" ht="15.75">
      <c r="A14" s="188">
        <v>3</v>
      </c>
      <c r="B14" s="233" t="s">
        <v>139</v>
      </c>
      <c r="C14" s="191">
        <v>0.8</v>
      </c>
      <c r="D14" s="191">
        <v>0.9</v>
      </c>
      <c r="E14" s="201">
        <f t="shared" si="0"/>
        <v>0.85000000000000009</v>
      </c>
      <c r="F14" s="191">
        <v>1.5</v>
      </c>
      <c r="G14" s="191">
        <v>1.4</v>
      </c>
      <c r="H14" s="201">
        <f t="shared" si="1"/>
        <v>1.45</v>
      </c>
      <c r="I14" s="191">
        <v>6.4</v>
      </c>
      <c r="J14" s="191">
        <v>6.1</v>
      </c>
      <c r="K14" s="201">
        <f t="shared" si="2"/>
        <v>6.25</v>
      </c>
      <c r="L14" s="191">
        <v>4.0999999999999996</v>
      </c>
      <c r="M14" s="191">
        <v>3.4</v>
      </c>
      <c r="N14" s="191">
        <v>3.5</v>
      </c>
      <c r="O14" s="193">
        <f t="shared" si="3"/>
        <v>3.6666666666666665</v>
      </c>
      <c r="P14" s="192"/>
      <c r="Q14" s="205">
        <f t="shared" si="4"/>
        <v>12.216666666666667</v>
      </c>
      <c r="S14" s="230">
        <v>3</v>
      </c>
      <c r="T14" s="232" t="s">
        <v>150</v>
      </c>
      <c r="U14" s="191">
        <v>3</v>
      </c>
      <c r="V14" s="191">
        <v>3</v>
      </c>
      <c r="W14" s="201">
        <f t="shared" si="10"/>
        <v>3</v>
      </c>
      <c r="X14" s="191">
        <v>1.2</v>
      </c>
      <c r="Y14" s="191">
        <v>1</v>
      </c>
      <c r="Z14" s="201">
        <f t="shared" si="11"/>
        <v>1.1000000000000001</v>
      </c>
      <c r="AA14" s="191">
        <v>5.5</v>
      </c>
      <c r="AB14" s="191">
        <v>4.9000000000000004</v>
      </c>
      <c r="AC14" s="201">
        <f t="shared" si="12"/>
        <v>5.2</v>
      </c>
      <c r="AD14" s="191">
        <v>4.0999999999999996</v>
      </c>
      <c r="AE14" s="191">
        <v>4.5</v>
      </c>
      <c r="AF14" s="191">
        <v>4.3</v>
      </c>
      <c r="AG14" s="193">
        <f t="shared" si="8"/>
        <v>4.3</v>
      </c>
      <c r="AH14" s="192"/>
      <c r="AI14" s="205">
        <f t="shared" si="9"/>
        <v>13.600000000000001</v>
      </c>
    </row>
    <row r="15" spans="1:45" ht="15.75">
      <c r="A15" s="31">
        <v>4</v>
      </c>
      <c r="B15" s="84" t="s">
        <v>141</v>
      </c>
      <c r="C15" s="20">
        <v>0.9</v>
      </c>
      <c r="D15" s="20">
        <v>1</v>
      </c>
      <c r="E15" s="60">
        <f t="shared" si="0"/>
        <v>0.95</v>
      </c>
      <c r="F15" s="20">
        <v>0.8</v>
      </c>
      <c r="G15" s="20">
        <v>0.7</v>
      </c>
      <c r="H15" s="60">
        <f t="shared" si="1"/>
        <v>0.75</v>
      </c>
      <c r="I15" s="20">
        <v>5.9</v>
      </c>
      <c r="J15" s="20">
        <v>5.8</v>
      </c>
      <c r="K15" s="60">
        <f t="shared" si="2"/>
        <v>5.85</v>
      </c>
      <c r="L15" s="20">
        <v>5</v>
      </c>
      <c r="M15" s="20">
        <v>4.4000000000000004</v>
      </c>
      <c r="N15" s="20">
        <v>4.5</v>
      </c>
      <c r="O15" s="44">
        <f t="shared" si="3"/>
        <v>4.6333333333333337</v>
      </c>
      <c r="P15" s="21"/>
      <c r="Q15" s="23">
        <f t="shared" si="4"/>
        <v>12.183333333333334</v>
      </c>
      <c r="S15" s="105">
        <v>4</v>
      </c>
      <c r="T15" s="106" t="s">
        <v>148</v>
      </c>
      <c r="U15" s="20">
        <v>3.1</v>
      </c>
      <c r="V15" s="20">
        <v>3.1</v>
      </c>
      <c r="W15" s="60">
        <f t="shared" si="10"/>
        <v>3.1</v>
      </c>
      <c r="X15" s="20">
        <v>0</v>
      </c>
      <c r="Y15" s="20">
        <v>0</v>
      </c>
      <c r="Z15" s="60">
        <f t="shared" si="11"/>
        <v>0</v>
      </c>
      <c r="AA15" s="20">
        <v>5.3</v>
      </c>
      <c r="AB15" s="20">
        <v>5.7</v>
      </c>
      <c r="AC15" s="60">
        <f t="shared" si="12"/>
        <v>5.5</v>
      </c>
      <c r="AD15" s="20">
        <v>4</v>
      </c>
      <c r="AE15" s="20">
        <v>4.5</v>
      </c>
      <c r="AF15" s="20">
        <v>4.3</v>
      </c>
      <c r="AG15" s="44">
        <f t="shared" si="8"/>
        <v>4.2666666666666666</v>
      </c>
      <c r="AH15" s="21"/>
      <c r="AI15" s="23">
        <f t="shared" si="9"/>
        <v>12.866666666666667</v>
      </c>
    </row>
    <row r="16" spans="1:45" ht="15.75">
      <c r="A16" s="31">
        <v>5</v>
      </c>
      <c r="B16" s="84" t="s">
        <v>142</v>
      </c>
      <c r="C16" s="20">
        <v>0.6</v>
      </c>
      <c r="D16" s="20">
        <v>0.7</v>
      </c>
      <c r="E16" s="60">
        <f t="shared" si="0"/>
        <v>0.64999999999999991</v>
      </c>
      <c r="F16" s="20">
        <v>0.6</v>
      </c>
      <c r="G16" s="20">
        <v>0.6</v>
      </c>
      <c r="H16" s="60">
        <f t="shared" si="1"/>
        <v>0.6</v>
      </c>
      <c r="I16" s="20">
        <v>5.8</v>
      </c>
      <c r="J16" s="20">
        <v>6</v>
      </c>
      <c r="K16" s="60">
        <f t="shared" si="2"/>
        <v>5.9</v>
      </c>
      <c r="L16" s="20">
        <v>3.8</v>
      </c>
      <c r="M16" s="20">
        <v>3.2</v>
      </c>
      <c r="N16" s="20">
        <v>3.8</v>
      </c>
      <c r="O16" s="44">
        <f t="shared" si="3"/>
        <v>3.6</v>
      </c>
      <c r="P16" s="21"/>
      <c r="Q16" s="23">
        <f t="shared" si="4"/>
        <v>10.75</v>
      </c>
      <c r="S16" s="105">
        <v>5</v>
      </c>
      <c r="T16" s="222" t="s">
        <v>146</v>
      </c>
      <c r="U16" s="20">
        <v>3</v>
      </c>
      <c r="V16" s="20">
        <v>3</v>
      </c>
      <c r="W16" s="60">
        <f t="shared" si="10"/>
        <v>3</v>
      </c>
      <c r="X16" s="20">
        <v>0.9</v>
      </c>
      <c r="Y16" s="20">
        <v>1</v>
      </c>
      <c r="Z16" s="60">
        <f t="shared" si="11"/>
        <v>0.95</v>
      </c>
      <c r="AA16" s="20">
        <v>5.0999999999999996</v>
      </c>
      <c r="AB16" s="20">
        <v>5.4</v>
      </c>
      <c r="AC16" s="60">
        <f t="shared" si="12"/>
        <v>5.25</v>
      </c>
      <c r="AD16" s="20">
        <v>3</v>
      </c>
      <c r="AE16" s="20">
        <v>3.5</v>
      </c>
      <c r="AF16" s="20">
        <v>3.2</v>
      </c>
      <c r="AG16" s="44">
        <f t="shared" si="8"/>
        <v>3.2333333333333329</v>
      </c>
      <c r="AH16" s="21"/>
      <c r="AI16" s="23">
        <f t="shared" si="9"/>
        <v>12.433333333333332</v>
      </c>
    </row>
    <row r="17" spans="1:35" ht="15.75">
      <c r="A17" s="31">
        <v>6</v>
      </c>
      <c r="B17" s="84" t="s">
        <v>145</v>
      </c>
      <c r="C17" s="20">
        <v>0</v>
      </c>
      <c r="D17" s="20">
        <v>0</v>
      </c>
      <c r="E17" s="60">
        <f t="shared" si="0"/>
        <v>0</v>
      </c>
      <c r="F17" s="20">
        <v>1.2</v>
      </c>
      <c r="G17" s="20">
        <v>1.5</v>
      </c>
      <c r="H17" s="60">
        <f t="shared" si="1"/>
        <v>1.35</v>
      </c>
      <c r="I17" s="20">
        <v>5</v>
      </c>
      <c r="J17" s="20">
        <v>5</v>
      </c>
      <c r="K17" s="60">
        <f t="shared" si="2"/>
        <v>5</v>
      </c>
      <c r="L17" s="20">
        <v>4.5999999999999996</v>
      </c>
      <c r="M17" s="20">
        <v>4.5999999999999996</v>
      </c>
      <c r="N17" s="20">
        <v>5.0999999999999996</v>
      </c>
      <c r="O17" s="44">
        <f t="shared" si="3"/>
        <v>4.7666666666666666</v>
      </c>
      <c r="P17" s="21">
        <v>0.6</v>
      </c>
      <c r="Q17" s="23">
        <f t="shared" si="4"/>
        <v>10.516666666666667</v>
      </c>
      <c r="S17" s="105">
        <v>6</v>
      </c>
      <c r="T17" s="84" t="s">
        <v>147</v>
      </c>
      <c r="U17" s="20">
        <v>2.5</v>
      </c>
      <c r="V17" s="20">
        <v>2.8</v>
      </c>
      <c r="W17" s="60">
        <f t="shared" si="10"/>
        <v>2.65</v>
      </c>
      <c r="X17" s="20">
        <v>0.5</v>
      </c>
      <c r="Y17" s="20">
        <v>0.5</v>
      </c>
      <c r="Z17" s="60">
        <f t="shared" si="11"/>
        <v>0.5</v>
      </c>
      <c r="AA17" s="20">
        <v>4.9000000000000004</v>
      </c>
      <c r="AB17" s="20">
        <v>5.4</v>
      </c>
      <c r="AC17" s="60">
        <f t="shared" si="12"/>
        <v>5.15</v>
      </c>
      <c r="AD17" s="20">
        <v>3.5</v>
      </c>
      <c r="AE17" s="20">
        <v>3.8</v>
      </c>
      <c r="AF17" s="20">
        <v>4.0999999999999996</v>
      </c>
      <c r="AG17" s="44">
        <f t="shared" si="8"/>
        <v>3.7999999999999994</v>
      </c>
      <c r="AH17" s="21"/>
      <c r="AI17" s="23">
        <f t="shared" si="9"/>
        <v>12.1</v>
      </c>
    </row>
    <row r="18" spans="1:35" ht="16.5" thickBot="1">
      <c r="A18" s="31">
        <v>7</v>
      </c>
      <c r="B18" s="84" t="s">
        <v>144</v>
      </c>
      <c r="C18" s="20">
        <v>0.8</v>
      </c>
      <c r="D18" s="20">
        <v>0.9</v>
      </c>
      <c r="E18" s="60">
        <f t="shared" si="0"/>
        <v>0.85000000000000009</v>
      </c>
      <c r="F18" s="20">
        <v>0.6</v>
      </c>
      <c r="G18" s="20">
        <v>0.8</v>
      </c>
      <c r="H18" s="60">
        <f t="shared" si="1"/>
        <v>0.7</v>
      </c>
      <c r="I18" s="20">
        <v>5.8</v>
      </c>
      <c r="J18" s="20">
        <v>5.2</v>
      </c>
      <c r="K18" s="60">
        <f t="shared" si="2"/>
        <v>5.5</v>
      </c>
      <c r="L18" s="20">
        <v>4</v>
      </c>
      <c r="M18" s="20">
        <v>3.8</v>
      </c>
      <c r="N18" s="20">
        <v>3.4</v>
      </c>
      <c r="O18" s="44">
        <f t="shared" si="3"/>
        <v>3.7333333333333329</v>
      </c>
      <c r="P18" s="21">
        <v>0.6</v>
      </c>
      <c r="Q18" s="23">
        <f t="shared" si="4"/>
        <v>10.183333333333334</v>
      </c>
      <c r="S18" s="15">
        <v>7</v>
      </c>
      <c r="T18" s="107" t="s">
        <v>149</v>
      </c>
      <c r="U18" s="25">
        <v>2.2999999999999998</v>
      </c>
      <c r="V18" s="25">
        <v>2.2999999999999998</v>
      </c>
      <c r="W18" s="60">
        <f t="shared" si="10"/>
        <v>2.2999999999999998</v>
      </c>
      <c r="X18" s="25">
        <v>0.5</v>
      </c>
      <c r="Y18" s="25">
        <v>0.1</v>
      </c>
      <c r="Z18" s="76">
        <f t="shared" si="11"/>
        <v>0.3</v>
      </c>
      <c r="AA18" s="25">
        <v>3</v>
      </c>
      <c r="AB18" s="25">
        <v>3</v>
      </c>
      <c r="AC18" s="76">
        <f t="shared" si="12"/>
        <v>3</v>
      </c>
      <c r="AD18" s="25">
        <v>4.2</v>
      </c>
      <c r="AE18" s="25">
        <v>3.7</v>
      </c>
      <c r="AF18" s="25">
        <v>3.9</v>
      </c>
      <c r="AG18" s="97">
        <f t="shared" si="8"/>
        <v>3.9333333333333336</v>
      </c>
      <c r="AH18" s="26"/>
      <c r="AI18" s="27">
        <f t="shared" si="9"/>
        <v>9.5333333333333332</v>
      </c>
    </row>
    <row r="19" spans="1:35" ht="15.75">
      <c r="A19" s="31">
        <v>8</v>
      </c>
      <c r="B19" s="84" t="s">
        <v>18</v>
      </c>
      <c r="C19" s="20">
        <v>0</v>
      </c>
      <c r="D19" s="20">
        <v>0</v>
      </c>
      <c r="E19" s="60">
        <f t="shared" si="0"/>
        <v>0</v>
      </c>
      <c r="F19" s="20">
        <v>0.7</v>
      </c>
      <c r="G19" s="20">
        <v>1</v>
      </c>
      <c r="H19" s="60">
        <f t="shared" si="1"/>
        <v>0.85</v>
      </c>
      <c r="I19" s="20">
        <v>5.5</v>
      </c>
      <c r="J19" s="20">
        <v>5</v>
      </c>
      <c r="K19" s="60">
        <f t="shared" si="2"/>
        <v>5.25</v>
      </c>
      <c r="L19" s="20">
        <v>4</v>
      </c>
      <c r="M19" s="20">
        <v>3.8</v>
      </c>
      <c r="N19" s="20">
        <v>4.2</v>
      </c>
      <c r="O19" s="44">
        <f t="shared" si="3"/>
        <v>4</v>
      </c>
      <c r="P19" s="21">
        <v>0.6</v>
      </c>
      <c r="Q19" s="23">
        <f t="shared" si="4"/>
        <v>9.5</v>
      </c>
    </row>
    <row r="20" spans="1:35" ht="20.25">
      <c r="A20" s="31">
        <v>9</v>
      </c>
      <c r="B20" s="84" t="s">
        <v>140</v>
      </c>
      <c r="C20" s="20">
        <v>0.4</v>
      </c>
      <c r="D20" s="20">
        <v>0.2</v>
      </c>
      <c r="E20" s="60">
        <f t="shared" si="0"/>
        <v>0.30000000000000004</v>
      </c>
      <c r="F20" s="20">
        <v>0</v>
      </c>
      <c r="G20" s="20">
        <v>0.1</v>
      </c>
      <c r="H20" s="60">
        <f t="shared" si="1"/>
        <v>0.05</v>
      </c>
      <c r="I20" s="20">
        <v>5.2</v>
      </c>
      <c r="J20" s="20">
        <v>5.2</v>
      </c>
      <c r="K20" s="60">
        <f t="shared" si="2"/>
        <v>5.2</v>
      </c>
      <c r="L20" s="20">
        <v>4.5999999999999996</v>
      </c>
      <c r="M20" s="20">
        <v>4.3</v>
      </c>
      <c r="N20" s="20">
        <v>4</v>
      </c>
      <c r="O20" s="44">
        <f t="shared" si="3"/>
        <v>4.3</v>
      </c>
      <c r="P20" s="21">
        <v>0.6</v>
      </c>
      <c r="Q20" s="23">
        <f t="shared" si="4"/>
        <v>9.25</v>
      </c>
      <c r="S20" s="13"/>
      <c r="T20" s="330" t="s">
        <v>157</v>
      </c>
      <c r="U20" s="330"/>
      <c r="V20" s="330"/>
      <c r="W20" s="330"/>
      <c r="X20" s="330"/>
      <c r="Y20" s="330"/>
      <c r="Z20" s="330"/>
      <c r="AA20" s="330"/>
      <c r="AB20" s="330"/>
      <c r="AC20" s="330"/>
      <c r="AD20" s="330"/>
      <c r="AE20" s="330"/>
      <c r="AF20" s="330"/>
      <c r="AG20" s="330"/>
      <c r="AH20" s="330"/>
      <c r="AI20" s="330"/>
    </row>
    <row r="21" spans="1:35" ht="15.75" customHeight="1" thickBot="1">
      <c r="A21" s="98">
        <v>10</v>
      </c>
      <c r="B21" s="99" t="s">
        <v>98</v>
      </c>
      <c r="C21" s="26"/>
      <c r="D21" s="26"/>
      <c r="E21" s="100">
        <f t="shared" si="0"/>
        <v>0</v>
      </c>
      <c r="F21" s="26"/>
      <c r="G21" s="26"/>
      <c r="H21" s="100">
        <f t="shared" si="1"/>
        <v>0</v>
      </c>
      <c r="I21" s="26"/>
      <c r="J21" s="26"/>
      <c r="K21" s="100">
        <f t="shared" si="2"/>
        <v>0</v>
      </c>
      <c r="L21" s="26"/>
      <c r="M21" s="26"/>
      <c r="N21" s="26"/>
      <c r="O21" s="101">
        <f t="shared" si="3"/>
        <v>0</v>
      </c>
      <c r="P21" s="26"/>
      <c r="Q21" s="102">
        <f t="shared" si="4"/>
        <v>0</v>
      </c>
      <c r="S21" s="4"/>
      <c r="T21" s="2"/>
      <c r="U21" s="4"/>
      <c r="V21" s="3"/>
      <c r="W21" s="3"/>
      <c r="X21" s="4"/>
      <c r="Y21" s="4"/>
      <c r="Z21" s="3"/>
      <c r="AA21" s="4"/>
      <c r="AB21" s="4"/>
      <c r="AC21" s="3"/>
      <c r="AD21" s="4"/>
      <c r="AE21" s="4"/>
      <c r="AF21" s="4"/>
      <c r="AG21" s="3"/>
      <c r="AH21" s="4"/>
      <c r="AI21" s="3"/>
    </row>
    <row r="22" spans="1:35" ht="16.5" thickBot="1">
      <c r="S22" s="5"/>
      <c r="T22" s="336" t="s">
        <v>45</v>
      </c>
      <c r="U22" s="333" t="s">
        <v>7</v>
      </c>
      <c r="V22" s="334"/>
      <c r="W22" s="334"/>
      <c r="X22" s="334"/>
      <c r="Y22" s="334"/>
      <c r="Z22" s="334"/>
      <c r="AA22" s="334"/>
      <c r="AB22" s="334"/>
      <c r="AC22" s="334"/>
      <c r="AD22" s="334"/>
      <c r="AE22" s="334"/>
      <c r="AF22" s="334"/>
      <c r="AG22" s="334"/>
      <c r="AH22" s="334"/>
      <c r="AI22" s="335"/>
    </row>
    <row r="23" spans="1:35" ht="21" thickBot="1">
      <c r="B23" s="330" t="s">
        <v>134</v>
      </c>
      <c r="C23" s="330"/>
      <c r="D23" s="330"/>
      <c r="E23" s="330"/>
      <c r="F23" s="330"/>
      <c r="G23" s="330"/>
      <c r="H23" s="330"/>
      <c r="I23" s="330"/>
      <c r="J23" s="330"/>
      <c r="K23" s="330"/>
      <c r="L23" s="330"/>
      <c r="M23" s="330"/>
      <c r="N23" s="330"/>
      <c r="O23" s="330"/>
      <c r="P23" s="330"/>
      <c r="Q23" s="330"/>
      <c r="S23" s="5"/>
      <c r="T23" s="337"/>
      <c r="U23" s="61" t="s">
        <v>13</v>
      </c>
      <c r="V23" s="53" t="s">
        <v>15</v>
      </c>
      <c r="W23" s="53" t="s">
        <v>246</v>
      </c>
      <c r="X23" s="16" t="s">
        <v>16</v>
      </c>
      <c r="Y23" s="16" t="s">
        <v>14</v>
      </c>
      <c r="Z23" s="53" t="s">
        <v>247</v>
      </c>
      <c r="AA23" s="16" t="s">
        <v>8</v>
      </c>
      <c r="AB23" s="16" t="s">
        <v>9</v>
      </c>
      <c r="AC23" s="53" t="s">
        <v>248</v>
      </c>
      <c r="AD23" s="16" t="s">
        <v>10</v>
      </c>
      <c r="AE23" s="16" t="s">
        <v>11</v>
      </c>
      <c r="AF23" s="16" t="s">
        <v>12</v>
      </c>
      <c r="AG23" s="53" t="s">
        <v>249</v>
      </c>
      <c r="AH23" s="17" t="s">
        <v>4</v>
      </c>
      <c r="AI23" s="18" t="s">
        <v>5</v>
      </c>
    </row>
    <row r="24" spans="1:35" ht="15.75" thickBot="1">
      <c r="B24" s="2"/>
      <c r="C24" s="2"/>
      <c r="D24" s="4"/>
      <c r="E24" s="3"/>
      <c r="F24" s="4"/>
      <c r="G24" s="4"/>
      <c r="H24" s="4"/>
      <c r="I24" s="4"/>
      <c r="J24" s="4"/>
      <c r="K24" s="4"/>
      <c r="L24" s="4"/>
      <c r="M24" s="4"/>
      <c r="N24" s="3"/>
      <c r="S24" s="50"/>
      <c r="T24" s="45" t="s">
        <v>17</v>
      </c>
      <c r="U24" s="62">
        <v>5</v>
      </c>
      <c r="V24" s="57">
        <v>5</v>
      </c>
      <c r="W24" s="56">
        <f t="shared" ref="W24:W35" si="13">(U24+V24)/2</f>
        <v>5</v>
      </c>
      <c r="X24" s="57">
        <v>5</v>
      </c>
      <c r="Y24" s="57">
        <v>5</v>
      </c>
      <c r="Z24" s="56">
        <f t="shared" ref="Z24:Z35" si="14">(X24+Y24)/2</f>
        <v>5</v>
      </c>
      <c r="AA24" s="57">
        <v>10</v>
      </c>
      <c r="AB24" s="57">
        <v>10</v>
      </c>
      <c r="AC24" s="56">
        <f t="shared" ref="AC24:AC35" si="15">(AA24+AB24)/2</f>
        <v>10</v>
      </c>
      <c r="AD24" s="57">
        <v>10</v>
      </c>
      <c r="AE24" s="57">
        <v>10</v>
      </c>
      <c r="AF24" s="57">
        <v>10</v>
      </c>
      <c r="AG24" s="56">
        <f t="shared" ref="AG24:AG35" si="16">(AD24+AE24+AF24)/3</f>
        <v>10</v>
      </c>
      <c r="AH24" s="63"/>
      <c r="AI24" s="56">
        <f t="shared" ref="AI24:AI35" si="17">((U24+V24)/2)+((X24+Y24)/2)+((AA24+AB24)/2)+((AD24+AE24+AF24)/3)-AH24</f>
        <v>30</v>
      </c>
    </row>
    <row r="25" spans="1:35" ht="16.5" thickBot="1">
      <c r="B25" s="366" t="s">
        <v>1</v>
      </c>
      <c r="C25" s="362" t="s">
        <v>135</v>
      </c>
      <c r="D25" s="363"/>
      <c r="E25" s="363"/>
      <c r="F25" s="363"/>
      <c r="G25" s="363"/>
      <c r="H25" s="363"/>
      <c r="I25" s="363"/>
      <c r="J25" s="363"/>
      <c r="K25" s="363"/>
      <c r="L25" s="363"/>
      <c r="M25" s="363"/>
      <c r="N25" s="363"/>
      <c r="O25" s="363"/>
      <c r="P25" s="363"/>
      <c r="Q25" s="364"/>
      <c r="S25" s="181">
        <v>1</v>
      </c>
      <c r="T25" s="249" t="s">
        <v>26</v>
      </c>
      <c r="U25" s="183">
        <v>3</v>
      </c>
      <c r="V25" s="184">
        <v>3</v>
      </c>
      <c r="W25" s="185">
        <f t="shared" si="13"/>
        <v>3</v>
      </c>
      <c r="X25" s="184">
        <v>3</v>
      </c>
      <c r="Y25" s="184">
        <v>2.8</v>
      </c>
      <c r="Z25" s="185">
        <f t="shared" si="14"/>
        <v>2.9</v>
      </c>
      <c r="AA25" s="184">
        <v>5.0999999999999996</v>
      </c>
      <c r="AB25" s="184">
        <v>5.5</v>
      </c>
      <c r="AC25" s="185">
        <f t="shared" si="15"/>
        <v>5.3</v>
      </c>
      <c r="AD25" s="184">
        <v>5.2</v>
      </c>
      <c r="AE25" s="184">
        <v>5</v>
      </c>
      <c r="AF25" s="184">
        <v>5.3</v>
      </c>
      <c r="AG25" s="185">
        <f t="shared" si="16"/>
        <v>5.166666666666667</v>
      </c>
      <c r="AH25" s="186"/>
      <c r="AI25" s="187">
        <f t="shared" si="17"/>
        <v>16.366666666666667</v>
      </c>
    </row>
    <row r="26" spans="1:35" ht="15.75" customHeight="1" thickBot="1">
      <c r="A26" s="5"/>
      <c r="B26" s="367"/>
      <c r="C26" s="28" t="s">
        <v>13</v>
      </c>
      <c r="D26" s="29" t="s">
        <v>15</v>
      </c>
      <c r="E26" s="53" t="s">
        <v>246</v>
      </c>
      <c r="F26" s="16" t="s">
        <v>16</v>
      </c>
      <c r="G26" s="16" t="s">
        <v>14</v>
      </c>
      <c r="H26" s="53" t="s">
        <v>247</v>
      </c>
      <c r="I26" s="16" t="s">
        <v>8</v>
      </c>
      <c r="J26" s="16" t="s">
        <v>9</v>
      </c>
      <c r="K26" s="53" t="s">
        <v>248</v>
      </c>
      <c r="L26" s="16" t="s">
        <v>10</v>
      </c>
      <c r="M26" s="16" t="s">
        <v>11</v>
      </c>
      <c r="N26" s="16" t="s">
        <v>12</v>
      </c>
      <c r="O26" s="53" t="s">
        <v>249</v>
      </c>
      <c r="P26" s="17" t="s">
        <v>4</v>
      </c>
      <c r="Q26" s="18" t="s">
        <v>5</v>
      </c>
      <c r="S26" s="188">
        <v>2</v>
      </c>
      <c r="T26" s="250" t="s">
        <v>158</v>
      </c>
      <c r="U26" s="190">
        <v>2.1</v>
      </c>
      <c r="V26" s="191">
        <v>2.1</v>
      </c>
      <c r="W26" s="185">
        <f t="shared" si="13"/>
        <v>2.1</v>
      </c>
      <c r="X26" s="191">
        <v>3.3</v>
      </c>
      <c r="Y26" s="191">
        <v>3.8</v>
      </c>
      <c r="Z26" s="185">
        <f t="shared" si="14"/>
        <v>3.55</v>
      </c>
      <c r="AA26" s="191">
        <v>5.7</v>
      </c>
      <c r="AB26" s="191">
        <v>5.0999999999999996</v>
      </c>
      <c r="AC26" s="185">
        <f t="shared" si="15"/>
        <v>5.4</v>
      </c>
      <c r="AD26" s="191">
        <v>4.8</v>
      </c>
      <c r="AE26" s="191">
        <v>5.4</v>
      </c>
      <c r="AF26" s="191">
        <v>5.3</v>
      </c>
      <c r="AG26" s="185">
        <f t="shared" si="16"/>
        <v>5.166666666666667</v>
      </c>
      <c r="AH26" s="192">
        <v>0.3</v>
      </c>
      <c r="AI26" s="193">
        <f t="shared" si="17"/>
        <v>15.916666666666668</v>
      </c>
    </row>
    <row r="27" spans="1:35" ht="16.5" thickBot="1">
      <c r="A27" s="46"/>
      <c r="B27" s="96" t="s">
        <v>17</v>
      </c>
      <c r="C27" s="59">
        <v>5</v>
      </c>
      <c r="D27" s="58">
        <v>5</v>
      </c>
      <c r="E27" s="64">
        <v>5</v>
      </c>
      <c r="F27" s="58">
        <v>5</v>
      </c>
      <c r="G27" s="58">
        <v>5</v>
      </c>
      <c r="H27" s="64">
        <v>5</v>
      </c>
      <c r="I27" s="58">
        <v>10</v>
      </c>
      <c r="J27" s="58">
        <v>10</v>
      </c>
      <c r="K27" s="64">
        <f>(I27+J27)/2</f>
        <v>10</v>
      </c>
      <c r="L27" s="58">
        <v>10</v>
      </c>
      <c r="M27" s="58">
        <v>10</v>
      </c>
      <c r="N27" s="58">
        <v>10</v>
      </c>
      <c r="O27" s="41">
        <f>(L27+M27+N27)/3</f>
        <v>10</v>
      </c>
      <c r="P27" s="48"/>
      <c r="Q27" s="52">
        <f>((C27+D27)/2)+((F27+G27)/2)+((I27+J27)/2)+((L27+M27+N27)/3)-P27</f>
        <v>30</v>
      </c>
      <c r="S27" s="188">
        <v>3</v>
      </c>
      <c r="T27" s="251" t="s">
        <v>44</v>
      </c>
      <c r="U27" s="190">
        <v>1.7</v>
      </c>
      <c r="V27" s="191">
        <v>1.7</v>
      </c>
      <c r="W27" s="185">
        <f t="shared" si="13"/>
        <v>1.7</v>
      </c>
      <c r="X27" s="191">
        <v>2.6</v>
      </c>
      <c r="Y27" s="191">
        <v>2.9</v>
      </c>
      <c r="Z27" s="185">
        <f t="shared" si="14"/>
        <v>2.75</v>
      </c>
      <c r="AA27" s="191">
        <v>5.8</v>
      </c>
      <c r="AB27" s="191">
        <v>6.4</v>
      </c>
      <c r="AC27" s="185">
        <f t="shared" si="15"/>
        <v>6.1</v>
      </c>
      <c r="AD27" s="191">
        <v>4.7</v>
      </c>
      <c r="AE27" s="191">
        <v>4.5999999999999996</v>
      </c>
      <c r="AF27" s="191">
        <v>4.9000000000000004</v>
      </c>
      <c r="AG27" s="185">
        <f t="shared" si="16"/>
        <v>4.7333333333333334</v>
      </c>
      <c r="AH27" s="192"/>
      <c r="AI27" s="193">
        <f t="shared" si="17"/>
        <v>15.283333333333335</v>
      </c>
    </row>
    <row r="28" spans="1:35" ht="16.5" thickBot="1">
      <c r="A28" s="234">
        <v>1</v>
      </c>
      <c r="B28" s="235" t="s">
        <v>136</v>
      </c>
      <c r="C28" s="236">
        <v>1.4</v>
      </c>
      <c r="D28" s="237">
        <v>1.5</v>
      </c>
      <c r="E28" s="238">
        <f>(C28+D28)/2</f>
        <v>1.45</v>
      </c>
      <c r="F28" s="237">
        <v>1.1000000000000001</v>
      </c>
      <c r="G28" s="237">
        <v>0.8</v>
      </c>
      <c r="H28" s="238">
        <f>(F28+G28)/2</f>
        <v>0.95000000000000007</v>
      </c>
      <c r="I28" s="237">
        <v>4.9000000000000004</v>
      </c>
      <c r="J28" s="237">
        <v>5.2</v>
      </c>
      <c r="K28" s="238">
        <f>(I28+J28)/2</f>
        <v>5.0500000000000007</v>
      </c>
      <c r="L28" s="237">
        <v>4.3</v>
      </c>
      <c r="M28" s="237">
        <v>4</v>
      </c>
      <c r="N28" s="237">
        <v>4.5</v>
      </c>
      <c r="O28" s="239">
        <f>(L28+M28+N28)/3</f>
        <v>4.2666666666666666</v>
      </c>
      <c r="P28" s="240"/>
      <c r="Q28" s="241">
        <f>((C28+D28)/2)+((F28+G28)/2)+((I28+J28)/2)+((L28+M28+N28)/3)-P28</f>
        <v>11.716666666666669</v>
      </c>
      <c r="S28" s="31">
        <v>4</v>
      </c>
      <c r="T28" s="246" t="s">
        <v>23</v>
      </c>
      <c r="U28" s="22">
        <v>1.7</v>
      </c>
      <c r="V28" s="20">
        <v>1.9</v>
      </c>
      <c r="W28" s="40">
        <f t="shared" si="13"/>
        <v>1.7999999999999998</v>
      </c>
      <c r="X28" s="20">
        <v>3.1</v>
      </c>
      <c r="Y28" s="20">
        <v>2.8</v>
      </c>
      <c r="Z28" s="40">
        <f t="shared" si="14"/>
        <v>2.95</v>
      </c>
      <c r="AA28" s="20">
        <v>5.6</v>
      </c>
      <c r="AB28" s="20">
        <v>5.8</v>
      </c>
      <c r="AC28" s="40">
        <f t="shared" si="15"/>
        <v>5.6999999999999993</v>
      </c>
      <c r="AD28" s="20">
        <v>4.4000000000000004</v>
      </c>
      <c r="AE28" s="20">
        <v>4.8</v>
      </c>
      <c r="AF28" s="20">
        <v>4.5</v>
      </c>
      <c r="AG28" s="40">
        <f t="shared" si="16"/>
        <v>4.5666666666666664</v>
      </c>
      <c r="AH28" s="21"/>
      <c r="AI28" s="65">
        <f t="shared" si="17"/>
        <v>15.016666666666666</v>
      </c>
    </row>
    <row r="29" spans="1:35" ht="15.75">
      <c r="S29" s="31">
        <v>5</v>
      </c>
      <c r="T29" s="247" t="s">
        <v>42</v>
      </c>
      <c r="U29" s="22">
        <v>0.8</v>
      </c>
      <c r="V29" s="20">
        <v>0.8</v>
      </c>
      <c r="W29" s="40">
        <f t="shared" si="13"/>
        <v>0.8</v>
      </c>
      <c r="X29" s="20">
        <v>2.7</v>
      </c>
      <c r="Y29" s="20">
        <v>2.7</v>
      </c>
      <c r="Z29" s="40">
        <f t="shared" si="14"/>
        <v>2.7</v>
      </c>
      <c r="AA29" s="20">
        <v>6.2</v>
      </c>
      <c r="AB29" s="20">
        <v>6.2</v>
      </c>
      <c r="AC29" s="40">
        <f t="shared" si="15"/>
        <v>6.2</v>
      </c>
      <c r="AD29" s="20">
        <v>4.7</v>
      </c>
      <c r="AE29" s="20">
        <v>5.2</v>
      </c>
      <c r="AF29" s="20">
        <v>5.3</v>
      </c>
      <c r="AG29" s="40">
        <f t="shared" si="16"/>
        <v>5.0666666666666664</v>
      </c>
      <c r="AH29" s="21"/>
      <c r="AI29" s="65">
        <f t="shared" si="17"/>
        <v>14.766666666666666</v>
      </c>
    </row>
    <row r="30" spans="1:35" ht="15.75">
      <c r="S30" s="31">
        <v>6</v>
      </c>
      <c r="T30" s="114" t="s">
        <v>40</v>
      </c>
      <c r="U30" s="22">
        <v>1.4</v>
      </c>
      <c r="V30" s="20">
        <v>1.4</v>
      </c>
      <c r="W30" s="40">
        <f t="shared" si="13"/>
        <v>1.4</v>
      </c>
      <c r="X30" s="20">
        <v>3.5</v>
      </c>
      <c r="Y30" s="20">
        <v>3.1</v>
      </c>
      <c r="Z30" s="40">
        <f t="shared" si="14"/>
        <v>3.3</v>
      </c>
      <c r="AA30" s="20">
        <v>4.5</v>
      </c>
      <c r="AB30" s="20">
        <v>5</v>
      </c>
      <c r="AC30" s="40">
        <f t="shared" si="15"/>
        <v>4.75</v>
      </c>
      <c r="AD30" s="20">
        <v>4.7</v>
      </c>
      <c r="AE30" s="20">
        <v>5.0999999999999996</v>
      </c>
      <c r="AF30" s="20">
        <v>5.2</v>
      </c>
      <c r="AG30" s="40">
        <f t="shared" si="16"/>
        <v>5</v>
      </c>
      <c r="AH30" s="21">
        <v>0.3</v>
      </c>
      <c r="AI30" s="65">
        <f t="shared" si="17"/>
        <v>14.149999999999999</v>
      </c>
    </row>
    <row r="31" spans="1:35" ht="20.25">
      <c r="B31" s="330" t="s">
        <v>137</v>
      </c>
      <c r="C31" s="330"/>
      <c r="D31" s="330"/>
      <c r="E31" s="330"/>
      <c r="F31" s="330"/>
      <c r="G31" s="330"/>
      <c r="H31" s="330"/>
      <c r="I31" s="330"/>
      <c r="J31" s="330"/>
      <c r="K31" s="330"/>
      <c r="L31" s="330"/>
      <c r="M31" s="330"/>
      <c r="N31" s="330"/>
      <c r="O31" s="330"/>
      <c r="P31" s="330"/>
      <c r="Q31" s="330"/>
      <c r="S31" s="31">
        <v>7</v>
      </c>
      <c r="T31" s="114" t="s">
        <v>34</v>
      </c>
      <c r="U31" s="22">
        <v>0.6</v>
      </c>
      <c r="V31" s="20">
        <v>0.6</v>
      </c>
      <c r="W31" s="40">
        <f t="shared" si="13"/>
        <v>0.6</v>
      </c>
      <c r="X31" s="20">
        <v>2.4</v>
      </c>
      <c r="Y31" s="20">
        <v>2.7</v>
      </c>
      <c r="Z31" s="40">
        <f t="shared" si="14"/>
        <v>2.5499999999999998</v>
      </c>
      <c r="AA31" s="20">
        <v>5.8</v>
      </c>
      <c r="AB31" s="20">
        <v>5.3</v>
      </c>
      <c r="AC31" s="40">
        <f t="shared" si="15"/>
        <v>5.55</v>
      </c>
      <c r="AD31" s="20">
        <v>5.3</v>
      </c>
      <c r="AE31" s="20">
        <v>5.3</v>
      </c>
      <c r="AF31" s="20">
        <v>5.2</v>
      </c>
      <c r="AG31" s="40">
        <f t="shared" si="16"/>
        <v>5.2666666666666666</v>
      </c>
      <c r="AH31" s="21"/>
      <c r="AI31" s="65">
        <f t="shared" si="17"/>
        <v>13.966666666666665</v>
      </c>
    </row>
    <row r="32" spans="1:35" ht="16.5" thickBot="1">
      <c r="B32" s="2"/>
      <c r="C32" s="2"/>
      <c r="D32" s="4"/>
      <c r="E32" s="3"/>
      <c r="F32" s="4"/>
      <c r="G32" s="4"/>
      <c r="H32" s="4"/>
      <c r="I32" s="4"/>
      <c r="J32" s="4"/>
      <c r="K32" s="4"/>
      <c r="L32" s="4"/>
      <c r="M32" s="4"/>
      <c r="N32" s="3"/>
      <c r="S32" s="31">
        <v>8</v>
      </c>
      <c r="T32" s="113" t="s">
        <v>32</v>
      </c>
      <c r="U32" s="22">
        <v>1.6</v>
      </c>
      <c r="V32" s="20">
        <v>2.2000000000000002</v>
      </c>
      <c r="W32" s="40">
        <f t="shared" si="13"/>
        <v>1.9000000000000001</v>
      </c>
      <c r="X32" s="20">
        <v>1.4</v>
      </c>
      <c r="Y32" s="20">
        <v>1.5</v>
      </c>
      <c r="Z32" s="40">
        <f t="shared" si="14"/>
        <v>1.45</v>
      </c>
      <c r="AA32" s="20">
        <v>5.6</v>
      </c>
      <c r="AB32" s="20">
        <v>5</v>
      </c>
      <c r="AC32" s="40">
        <f t="shared" si="15"/>
        <v>5.3</v>
      </c>
      <c r="AD32" s="20">
        <v>5</v>
      </c>
      <c r="AE32" s="20">
        <v>5.5</v>
      </c>
      <c r="AF32" s="20">
        <v>5.0999999999999996</v>
      </c>
      <c r="AG32" s="40">
        <f t="shared" si="16"/>
        <v>5.2</v>
      </c>
      <c r="AH32" s="21"/>
      <c r="AI32" s="65">
        <f t="shared" si="17"/>
        <v>13.850000000000001</v>
      </c>
    </row>
    <row r="33" spans="1:35" ht="16.5" thickBot="1">
      <c r="B33" s="360" t="s">
        <v>0</v>
      </c>
      <c r="C33" s="362" t="s">
        <v>138</v>
      </c>
      <c r="D33" s="363"/>
      <c r="E33" s="363"/>
      <c r="F33" s="363"/>
      <c r="G33" s="363"/>
      <c r="H33" s="363"/>
      <c r="I33" s="363"/>
      <c r="J33" s="363"/>
      <c r="K33" s="363"/>
      <c r="L33" s="363"/>
      <c r="M33" s="363"/>
      <c r="N33" s="363"/>
      <c r="O33" s="363"/>
      <c r="P33" s="363"/>
      <c r="Q33" s="364"/>
      <c r="S33" s="31">
        <v>9</v>
      </c>
      <c r="T33" s="247" t="s">
        <v>43</v>
      </c>
      <c r="U33" s="22">
        <v>2</v>
      </c>
      <c r="V33" s="20">
        <v>2</v>
      </c>
      <c r="W33" s="40">
        <f t="shared" si="13"/>
        <v>2</v>
      </c>
      <c r="X33" s="20">
        <v>2</v>
      </c>
      <c r="Y33" s="20">
        <v>1.7</v>
      </c>
      <c r="Z33" s="40">
        <f t="shared" si="14"/>
        <v>1.85</v>
      </c>
      <c r="AA33" s="20">
        <v>5</v>
      </c>
      <c r="AB33" s="20">
        <v>5.2</v>
      </c>
      <c r="AC33" s="40">
        <f t="shared" si="15"/>
        <v>5.0999999999999996</v>
      </c>
      <c r="AD33" s="20">
        <v>4</v>
      </c>
      <c r="AE33" s="20">
        <v>4.5999999999999996</v>
      </c>
      <c r="AF33" s="20">
        <v>4.5999999999999996</v>
      </c>
      <c r="AG33" s="40">
        <f t="shared" si="16"/>
        <v>4.3999999999999995</v>
      </c>
      <c r="AH33" s="21"/>
      <c r="AI33" s="65">
        <f t="shared" si="17"/>
        <v>13.349999999999998</v>
      </c>
    </row>
    <row r="34" spans="1:35" ht="16.5" thickBot="1">
      <c r="B34" s="365"/>
      <c r="C34" s="28" t="s">
        <v>13</v>
      </c>
      <c r="D34" s="29" t="s">
        <v>15</v>
      </c>
      <c r="E34" s="53" t="s">
        <v>246</v>
      </c>
      <c r="F34" s="16" t="s">
        <v>16</v>
      </c>
      <c r="G34" s="16" t="s">
        <v>14</v>
      </c>
      <c r="H34" s="53" t="s">
        <v>247</v>
      </c>
      <c r="I34" s="16" t="s">
        <v>8</v>
      </c>
      <c r="J34" s="16" t="s">
        <v>9</v>
      </c>
      <c r="K34" s="53" t="s">
        <v>248</v>
      </c>
      <c r="L34" s="16" t="s">
        <v>10</v>
      </c>
      <c r="M34" s="16" t="s">
        <v>11</v>
      </c>
      <c r="N34" s="16" t="s">
        <v>12</v>
      </c>
      <c r="O34" s="53" t="s">
        <v>249</v>
      </c>
      <c r="P34" s="17" t="s">
        <v>4</v>
      </c>
      <c r="Q34" s="18" t="s">
        <v>5</v>
      </c>
      <c r="S34" s="31">
        <v>10</v>
      </c>
      <c r="T34" s="114" t="s">
        <v>22</v>
      </c>
      <c r="U34" s="22">
        <v>0.6</v>
      </c>
      <c r="V34" s="20">
        <v>0.6</v>
      </c>
      <c r="W34" s="40">
        <f t="shared" si="13"/>
        <v>0.6</v>
      </c>
      <c r="X34" s="20">
        <v>2.2999999999999998</v>
      </c>
      <c r="Y34" s="20">
        <v>2.2000000000000002</v>
      </c>
      <c r="Z34" s="40">
        <f t="shared" si="14"/>
        <v>2.25</v>
      </c>
      <c r="AA34" s="20">
        <v>4.9000000000000004</v>
      </c>
      <c r="AB34" s="20">
        <v>5.3</v>
      </c>
      <c r="AC34" s="40">
        <f t="shared" si="15"/>
        <v>5.0999999999999996</v>
      </c>
      <c r="AD34" s="20">
        <v>4.8</v>
      </c>
      <c r="AE34" s="20">
        <v>5.2</v>
      </c>
      <c r="AF34" s="20">
        <v>4.9000000000000004</v>
      </c>
      <c r="AG34" s="40">
        <f t="shared" si="16"/>
        <v>4.9666666666666668</v>
      </c>
      <c r="AH34" s="21"/>
      <c r="AI34" s="65">
        <f t="shared" si="17"/>
        <v>12.916666666666666</v>
      </c>
    </row>
    <row r="35" spans="1:35" ht="16.5" thickBot="1">
      <c r="B35" s="108" t="s">
        <v>17</v>
      </c>
      <c r="C35" s="59">
        <v>5</v>
      </c>
      <c r="D35" s="58">
        <v>5</v>
      </c>
      <c r="E35" s="64">
        <v>5</v>
      </c>
      <c r="F35" s="58">
        <v>5</v>
      </c>
      <c r="G35" s="58">
        <v>5</v>
      </c>
      <c r="H35" s="64">
        <v>5</v>
      </c>
      <c r="I35" s="58">
        <v>10</v>
      </c>
      <c r="J35" s="58">
        <v>10</v>
      </c>
      <c r="K35" s="64">
        <f>(I35+J35)/2</f>
        <v>10</v>
      </c>
      <c r="L35" s="58">
        <v>10</v>
      </c>
      <c r="M35" s="58">
        <v>10</v>
      </c>
      <c r="N35" s="58">
        <v>10</v>
      </c>
      <c r="O35" s="41">
        <f>(L35+M35+N35)/3</f>
        <v>10</v>
      </c>
      <c r="P35" s="48"/>
      <c r="Q35" s="52">
        <f>((C35+D35)/2)+((F35+G35)/2)+((I35+J35)/2)+((L35+M35+N35)/3)-P35</f>
        <v>30</v>
      </c>
      <c r="S35" s="31">
        <v>11</v>
      </c>
      <c r="T35" s="248" t="s">
        <v>20</v>
      </c>
      <c r="U35" s="22">
        <v>0.9</v>
      </c>
      <c r="V35" s="20">
        <v>0.9</v>
      </c>
      <c r="W35" s="40">
        <f t="shared" si="13"/>
        <v>0.9</v>
      </c>
      <c r="X35" s="20">
        <v>2.2000000000000002</v>
      </c>
      <c r="Y35" s="20">
        <v>1.7</v>
      </c>
      <c r="Z35" s="40">
        <f t="shared" si="14"/>
        <v>1.9500000000000002</v>
      </c>
      <c r="AA35" s="20">
        <v>4</v>
      </c>
      <c r="AB35" s="20">
        <v>4.4000000000000004</v>
      </c>
      <c r="AC35" s="40">
        <f t="shared" si="15"/>
        <v>4.2</v>
      </c>
      <c r="AD35" s="20">
        <v>4.5999999999999996</v>
      </c>
      <c r="AE35" s="20">
        <v>4</v>
      </c>
      <c r="AF35" s="20">
        <v>4.0999999999999996</v>
      </c>
      <c r="AG35" s="40">
        <f t="shared" si="16"/>
        <v>4.2333333333333334</v>
      </c>
      <c r="AH35" s="21">
        <v>1.1000000000000001</v>
      </c>
      <c r="AI35" s="65">
        <f t="shared" si="17"/>
        <v>10.183333333333335</v>
      </c>
    </row>
    <row r="36" spans="1:35" ht="15.75" thickBot="1">
      <c r="B36" s="242" t="s">
        <v>154</v>
      </c>
      <c r="C36" s="236">
        <v>1.6</v>
      </c>
      <c r="D36" s="237">
        <v>1.2</v>
      </c>
      <c r="E36" s="238">
        <f>(C36+D36)/2</f>
        <v>1.4</v>
      </c>
      <c r="F36" s="237">
        <v>0.9</v>
      </c>
      <c r="G36" s="237">
        <v>0.9</v>
      </c>
      <c r="H36" s="238">
        <f>(F36+G36)/2</f>
        <v>0.9</v>
      </c>
      <c r="I36" s="237">
        <v>6.4</v>
      </c>
      <c r="J36" s="237">
        <v>5.9</v>
      </c>
      <c r="K36" s="238">
        <f>(I36+J36)/2</f>
        <v>6.15</v>
      </c>
      <c r="L36" s="237">
        <v>4.9000000000000004</v>
      </c>
      <c r="M36" s="237">
        <v>5.2</v>
      </c>
      <c r="N36" s="237">
        <v>4.7</v>
      </c>
      <c r="O36" s="239">
        <f>(L36+M36+N36)/3</f>
        <v>4.9333333333333336</v>
      </c>
      <c r="P36" s="240">
        <v>1.1000000000000001</v>
      </c>
      <c r="Q36" s="241">
        <f>((C36+D36)/2)+((F36+G36)/2)+((I36+J36)/2)+((L36+M36+N36)/3)-P36</f>
        <v>12.283333333333333</v>
      </c>
    </row>
    <row r="39" spans="1:35" ht="20.25">
      <c r="B39" s="343" t="s">
        <v>152</v>
      </c>
      <c r="C39" s="343"/>
      <c r="D39" s="343"/>
      <c r="E39" s="343"/>
      <c r="F39" s="343"/>
      <c r="G39" s="343"/>
      <c r="H39" s="343"/>
      <c r="I39" s="343"/>
      <c r="J39" s="343"/>
      <c r="K39" s="343"/>
      <c r="L39" s="343"/>
      <c r="M39" s="343"/>
      <c r="N39" s="343"/>
      <c r="O39" s="343"/>
      <c r="P39" s="343"/>
      <c r="Q39" s="343"/>
    </row>
    <row r="40" spans="1:35" ht="15.75" thickBot="1">
      <c r="B40" s="2"/>
      <c r="C40" s="2"/>
      <c r="D40" s="4"/>
      <c r="E40" s="3"/>
      <c r="F40" s="4"/>
      <c r="G40" s="4"/>
      <c r="H40" s="4"/>
      <c r="I40" s="4"/>
      <c r="J40" s="4"/>
      <c r="K40" s="4"/>
      <c r="L40" s="4"/>
      <c r="M40" s="4"/>
      <c r="N40" s="3"/>
    </row>
    <row r="41" spans="1:35" ht="16.5" thickBot="1">
      <c r="B41" s="360" t="s">
        <v>0</v>
      </c>
      <c r="C41" s="362" t="s">
        <v>153</v>
      </c>
      <c r="D41" s="363"/>
      <c r="E41" s="363"/>
      <c r="F41" s="363"/>
      <c r="G41" s="363"/>
      <c r="H41" s="363"/>
      <c r="I41" s="363"/>
      <c r="J41" s="363"/>
      <c r="K41" s="363"/>
      <c r="L41" s="363"/>
      <c r="M41" s="363"/>
      <c r="N41" s="363"/>
      <c r="O41" s="363"/>
      <c r="P41" s="363"/>
      <c r="Q41" s="364"/>
    </row>
    <row r="42" spans="1:35" ht="15.75" thickBot="1">
      <c r="B42" s="361"/>
      <c r="C42" s="38" t="s">
        <v>13</v>
      </c>
      <c r="D42" s="39" t="s">
        <v>15</v>
      </c>
      <c r="E42" s="53" t="s">
        <v>246</v>
      </c>
      <c r="F42" s="16" t="s">
        <v>16</v>
      </c>
      <c r="G42" s="16" t="s">
        <v>14</v>
      </c>
      <c r="H42" s="53" t="s">
        <v>247</v>
      </c>
      <c r="I42" s="16" t="s">
        <v>8</v>
      </c>
      <c r="J42" s="16" t="s">
        <v>9</v>
      </c>
      <c r="K42" s="53" t="s">
        <v>248</v>
      </c>
      <c r="L42" s="16" t="s">
        <v>10</v>
      </c>
      <c r="M42" s="16" t="s">
        <v>11</v>
      </c>
      <c r="N42" s="16" t="s">
        <v>12</v>
      </c>
      <c r="O42" s="53" t="s">
        <v>249</v>
      </c>
      <c r="P42" s="17" t="s">
        <v>4</v>
      </c>
      <c r="Q42" s="18" t="s">
        <v>5</v>
      </c>
    </row>
    <row r="43" spans="1:35" ht="15">
      <c r="B43" s="109" t="s">
        <v>17</v>
      </c>
      <c r="C43" s="110">
        <v>6</v>
      </c>
      <c r="D43" s="110">
        <v>6</v>
      </c>
      <c r="E43" s="103">
        <v>6</v>
      </c>
      <c r="F43" s="110">
        <v>6</v>
      </c>
      <c r="G43" s="110">
        <v>6</v>
      </c>
      <c r="H43" s="103">
        <v>6</v>
      </c>
      <c r="I43" s="110">
        <v>10</v>
      </c>
      <c r="J43" s="110">
        <v>10</v>
      </c>
      <c r="K43" s="103">
        <f>(I43+J43)/2</f>
        <v>10</v>
      </c>
      <c r="L43" s="110">
        <v>10</v>
      </c>
      <c r="M43" s="110">
        <v>10</v>
      </c>
      <c r="N43" s="110">
        <v>10</v>
      </c>
      <c r="O43" s="104">
        <f>(L43+M43+N43)/3</f>
        <v>10</v>
      </c>
      <c r="P43" s="111"/>
      <c r="Q43" s="49">
        <f>((C43+D43)/2)+((F43+G43)/2)+((I43+J43)/2)+((L43+M43+N43)/3)-P43</f>
        <v>32</v>
      </c>
    </row>
    <row r="44" spans="1:35" ht="15.75">
      <c r="A44">
        <v>1</v>
      </c>
      <c r="B44" s="243" t="s">
        <v>156</v>
      </c>
      <c r="C44" s="191">
        <v>2.5</v>
      </c>
      <c r="D44" s="191">
        <v>2.5</v>
      </c>
      <c r="E44" s="201">
        <f>(C44+D44)/2</f>
        <v>2.5</v>
      </c>
      <c r="F44" s="191">
        <v>1.2</v>
      </c>
      <c r="G44" s="191">
        <v>1.3</v>
      </c>
      <c r="H44" s="201">
        <f>(F44+G44)/2</f>
        <v>1.25</v>
      </c>
      <c r="I44" s="191">
        <v>6.7</v>
      </c>
      <c r="J44" s="191">
        <v>6.8</v>
      </c>
      <c r="K44" s="201">
        <f>(I44+J44)/2</f>
        <v>6.75</v>
      </c>
      <c r="L44" s="191">
        <v>6</v>
      </c>
      <c r="M44" s="191">
        <v>6.3</v>
      </c>
      <c r="N44" s="191">
        <v>6.4</v>
      </c>
      <c r="O44" s="193">
        <f>(L44+M44+N44)/3</f>
        <v>6.2333333333333343</v>
      </c>
      <c r="P44" s="192"/>
      <c r="Q44" s="205">
        <f>((C44+D44)/2)+((F44+G44)/2)+((I44+J44)/2)+((L44+M44+N44)/3)-P44</f>
        <v>16.733333333333334</v>
      </c>
    </row>
    <row r="45" spans="1:35" ht="16.5" thickBot="1">
      <c r="A45">
        <v>2</v>
      </c>
      <c r="B45" s="244" t="s">
        <v>155</v>
      </c>
      <c r="C45" s="237">
        <v>0.5</v>
      </c>
      <c r="D45" s="237">
        <v>0.7</v>
      </c>
      <c r="E45" s="217">
        <f>(C45+D45)/2</f>
        <v>0.6</v>
      </c>
      <c r="F45" s="237">
        <v>0.2</v>
      </c>
      <c r="G45" s="237">
        <v>0</v>
      </c>
      <c r="H45" s="217">
        <f>(F45+G45)/2</f>
        <v>0.1</v>
      </c>
      <c r="I45" s="237">
        <v>5.0999999999999996</v>
      </c>
      <c r="J45" s="237">
        <v>4.8</v>
      </c>
      <c r="K45" s="217">
        <f>(I45+J45)/2</f>
        <v>4.9499999999999993</v>
      </c>
      <c r="L45" s="237">
        <v>4.5999999999999996</v>
      </c>
      <c r="M45" s="237">
        <v>4</v>
      </c>
      <c r="N45" s="237">
        <v>4</v>
      </c>
      <c r="O45" s="245">
        <f>(L45+M45+N45)/3</f>
        <v>4.2</v>
      </c>
      <c r="P45" s="240"/>
      <c r="Q45" s="241">
        <f>((C45+D45)/2)+((F45+G45)/2)+((I45+J45)/2)+((L45+M45+N45)/3)-P45</f>
        <v>9.85</v>
      </c>
    </row>
  </sheetData>
  <sheetProtection algorithmName="SHA-512" hashValue="RpLbZ/R1Cldf6WCNIdy6aY9nydyv5dauO1BUaNNZ2rwz53D14J51e8E/3xVe+PpQbHjHvJ2NYcbgtQAXrBK9kA==" saltValue="m+7vxop0DJLclI+2wos5Qw==" spinCount="100000" sheet="1" objects="1" scenarios="1"/>
  <sortState ref="T25:AI35">
    <sortCondition descending="1" ref="AI25:AI35"/>
  </sortState>
  <mergeCells count="20">
    <mergeCell ref="T20:AI20"/>
    <mergeCell ref="T22:T23"/>
    <mergeCell ref="U22:AI22"/>
    <mergeCell ref="C1:AI1"/>
    <mergeCell ref="C3:AI3"/>
    <mergeCell ref="T9:T10"/>
    <mergeCell ref="U9:AI9"/>
    <mergeCell ref="B7:R7"/>
    <mergeCell ref="B9:B10"/>
    <mergeCell ref="C9:Q9"/>
    <mergeCell ref="T7:AJ7"/>
    <mergeCell ref="B41:B42"/>
    <mergeCell ref="C41:Q41"/>
    <mergeCell ref="B39:Q39"/>
    <mergeCell ref="B31:Q31"/>
    <mergeCell ref="B23:Q23"/>
    <mergeCell ref="B33:B34"/>
    <mergeCell ref="C33:Q33"/>
    <mergeCell ref="C25:Q25"/>
    <mergeCell ref="B25:B26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P26"/>
  <sheetViews>
    <sheetView zoomScale="85" zoomScaleNormal="85" workbookViewId="0">
      <selection activeCell="D4" sqref="D4"/>
    </sheetView>
  </sheetViews>
  <sheetFormatPr baseColWidth="10" defaultRowHeight="12.75"/>
  <cols>
    <col min="1" max="1" width="24" customWidth="1"/>
    <col min="2" max="3" width="5.7109375" hidden="1" customWidth="1"/>
    <col min="4" max="4" width="5.7109375" customWidth="1"/>
    <col min="5" max="6" width="5.7109375" hidden="1" customWidth="1"/>
    <col min="7" max="7" width="5.7109375" customWidth="1"/>
    <col min="8" max="9" width="5.7109375" hidden="1" customWidth="1"/>
    <col min="10" max="10" width="7.140625" customWidth="1"/>
    <col min="11" max="13" width="5.85546875" hidden="1" customWidth="1"/>
    <col min="14" max="14" width="6.7109375" customWidth="1"/>
    <col min="15" max="15" width="6.42578125" customWidth="1"/>
    <col min="16" max="16" width="7.5703125" customWidth="1"/>
  </cols>
  <sheetData>
    <row r="1" spans="1:16" ht="20.25">
      <c r="A1" s="330" t="s">
        <v>216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</row>
    <row r="2" spans="1:16" ht="15.75" thickBot="1">
      <c r="A2" s="2"/>
      <c r="B2" s="4"/>
      <c r="C2" s="3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3"/>
    </row>
    <row r="3" spans="1:16" ht="16.5" thickBot="1">
      <c r="A3" s="331" t="s">
        <v>82</v>
      </c>
      <c r="B3" s="333" t="s">
        <v>217</v>
      </c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5"/>
    </row>
    <row r="4" spans="1:16" ht="15.75" thickBot="1">
      <c r="A4" s="332"/>
      <c r="B4" s="15" t="s">
        <v>13</v>
      </c>
      <c r="C4" s="16" t="s">
        <v>15</v>
      </c>
      <c r="D4" s="53" t="s">
        <v>246</v>
      </c>
      <c r="E4" s="16" t="s">
        <v>16</v>
      </c>
      <c r="F4" s="16" t="s">
        <v>14</v>
      </c>
      <c r="G4" s="53" t="s">
        <v>247</v>
      </c>
      <c r="H4" s="16" t="s">
        <v>8</v>
      </c>
      <c r="I4" s="16" t="s">
        <v>9</v>
      </c>
      <c r="J4" s="53" t="s">
        <v>248</v>
      </c>
      <c r="K4" s="16" t="s">
        <v>10</v>
      </c>
      <c r="L4" s="16" t="s">
        <v>11</v>
      </c>
      <c r="M4" s="16" t="s">
        <v>12</v>
      </c>
      <c r="N4" s="53" t="s">
        <v>249</v>
      </c>
      <c r="O4" s="17" t="s">
        <v>4</v>
      </c>
      <c r="P4" s="18" t="s">
        <v>5</v>
      </c>
    </row>
    <row r="5" spans="1:16" ht="15.75" thickBot="1">
      <c r="A5" s="47" t="s">
        <v>17</v>
      </c>
      <c r="B5" s="59">
        <v>4</v>
      </c>
      <c r="C5" s="58">
        <v>4</v>
      </c>
      <c r="D5" s="54">
        <f t="shared" ref="D5" si="0">(B5+C5)/2</f>
        <v>4</v>
      </c>
      <c r="E5" s="58">
        <v>4</v>
      </c>
      <c r="F5" s="58">
        <v>4</v>
      </c>
      <c r="G5" s="54">
        <f t="shared" ref="G5" si="1">(E5+F5)/2</f>
        <v>4</v>
      </c>
      <c r="H5" s="58">
        <v>10</v>
      </c>
      <c r="I5" s="58">
        <v>10</v>
      </c>
      <c r="J5" s="54">
        <f t="shared" ref="J5" si="2">(H5+I5)/2</f>
        <v>10</v>
      </c>
      <c r="K5" s="58">
        <v>10</v>
      </c>
      <c r="L5" s="58">
        <v>10</v>
      </c>
      <c r="M5" s="58">
        <v>10</v>
      </c>
      <c r="N5" s="54">
        <f t="shared" ref="N5" si="3">(K5+L5+M5)/3</f>
        <v>10</v>
      </c>
      <c r="O5" s="48"/>
      <c r="P5" s="52">
        <f t="shared" ref="P5" si="4">((B5+C5)/2)+((E5+F5)/2)+((H5+I5)/2)+((K5+L5+M5)/3)-O5</f>
        <v>28</v>
      </c>
    </row>
    <row r="6" spans="1:16" ht="16.5" thickBot="1">
      <c r="A6" s="254" t="s">
        <v>219</v>
      </c>
      <c r="B6" s="190">
        <v>1.9</v>
      </c>
      <c r="C6" s="191">
        <v>1.3</v>
      </c>
      <c r="D6" s="204">
        <f t="shared" ref="D6:D12" si="5">(B6+C6)/2</f>
        <v>1.6</v>
      </c>
      <c r="E6" s="191">
        <v>1.1000000000000001</v>
      </c>
      <c r="F6" s="191">
        <v>0.7</v>
      </c>
      <c r="G6" s="204">
        <f>(E6+F6)/2</f>
        <v>0.9</v>
      </c>
      <c r="H6" s="191">
        <v>7.4</v>
      </c>
      <c r="I6" s="191">
        <v>7</v>
      </c>
      <c r="J6" s="204">
        <f t="shared" ref="J6:J12" si="6">(H6+I6)/2</f>
        <v>7.2</v>
      </c>
      <c r="K6" s="191">
        <v>6</v>
      </c>
      <c r="L6" s="191">
        <v>6.6</v>
      </c>
      <c r="M6" s="191">
        <v>6.6</v>
      </c>
      <c r="N6" s="204">
        <f>(K6+L6+M6)/3</f>
        <v>6.3999999999999995</v>
      </c>
      <c r="O6" s="192"/>
      <c r="P6" s="205">
        <f t="shared" ref="P6:P12" si="7">((B6+C6)/2)+((E6+F6)/2)+((H6+I6)/2)+((K6+L6+M6)/3)-O6</f>
        <v>16.099999999999998</v>
      </c>
    </row>
    <row r="7" spans="1:16" ht="16.5" thickBot="1">
      <c r="A7" s="255" t="s">
        <v>221</v>
      </c>
      <c r="B7" s="190">
        <v>2.5</v>
      </c>
      <c r="C7" s="191">
        <v>2.2999999999999998</v>
      </c>
      <c r="D7" s="204">
        <f t="shared" si="5"/>
        <v>2.4</v>
      </c>
      <c r="E7" s="191">
        <v>1.4</v>
      </c>
      <c r="F7" s="191">
        <v>1.1000000000000001</v>
      </c>
      <c r="G7" s="204">
        <v>1.25</v>
      </c>
      <c r="H7" s="191">
        <v>5.9</v>
      </c>
      <c r="I7" s="191">
        <v>6.1</v>
      </c>
      <c r="J7" s="204">
        <f t="shared" si="6"/>
        <v>6</v>
      </c>
      <c r="K7" s="191">
        <v>6.3</v>
      </c>
      <c r="L7" s="191">
        <v>5.8</v>
      </c>
      <c r="M7" s="191">
        <v>6.1</v>
      </c>
      <c r="N7" s="204">
        <f>(K7+L7+M7)/3</f>
        <v>6.0666666666666664</v>
      </c>
      <c r="O7" s="192"/>
      <c r="P7" s="205">
        <f t="shared" si="7"/>
        <v>15.716666666666667</v>
      </c>
    </row>
    <row r="8" spans="1:16" ht="16.5" thickBot="1">
      <c r="A8" s="255" t="s">
        <v>220</v>
      </c>
      <c r="B8" s="190">
        <v>4</v>
      </c>
      <c r="C8" s="191">
        <v>4</v>
      </c>
      <c r="D8" s="204">
        <f t="shared" si="5"/>
        <v>4</v>
      </c>
      <c r="E8" s="191">
        <v>1.1000000000000001</v>
      </c>
      <c r="F8" s="191">
        <v>0.7</v>
      </c>
      <c r="G8" s="204">
        <f>(E8+F8)/2</f>
        <v>0.9</v>
      </c>
      <c r="H8" s="191">
        <v>5.0999999999999996</v>
      </c>
      <c r="I8" s="191">
        <v>5</v>
      </c>
      <c r="J8" s="204">
        <f t="shared" si="6"/>
        <v>5.05</v>
      </c>
      <c r="K8" s="191">
        <v>5.7</v>
      </c>
      <c r="L8" s="191">
        <v>5.8</v>
      </c>
      <c r="M8" s="191">
        <v>5.3</v>
      </c>
      <c r="N8" s="204">
        <f>(K8+L8+M8)/3</f>
        <v>5.6000000000000005</v>
      </c>
      <c r="O8" s="192"/>
      <c r="P8" s="205">
        <f t="shared" si="7"/>
        <v>15.55</v>
      </c>
    </row>
    <row r="9" spans="1:16" ht="16.5" thickBot="1">
      <c r="A9" s="112" t="s">
        <v>222</v>
      </c>
      <c r="B9" s="22">
        <v>2.7</v>
      </c>
      <c r="C9" s="20">
        <v>2.6</v>
      </c>
      <c r="D9" s="54">
        <f t="shared" si="5"/>
        <v>2.6500000000000004</v>
      </c>
      <c r="E9" s="20">
        <v>0.8</v>
      </c>
      <c r="F9" s="20">
        <v>0.9</v>
      </c>
      <c r="G9" s="54">
        <f>(E9+F9)/2</f>
        <v>0.85000000000000009</v>
      </c>
      <c r="H9" s="20">
        <v>4.3</v>
      </c>
      <c r="I9" s="20">
        <v>4.8</v>
      </c>
      <c r="J9" s="54">
        <f t="shared" si="6"/>
        <v>4.55</v>
      </c>
      <c r="K9" s="20">
        <v>5</v>
      </c>
      <c r="L9" s="20">
        <v>5.2</v>
      </c>
      <c r="M9" s="20">
        <v>4.7</v>
      </c>
      <c r="N9" s="54">
        <v>4.97</v>
      </c>
      <c r="O9" s="21"/>
      <c r="P9" s="23">
        <f t="shared" si="7"/>
        <v>13.016666666666666</v>
      </c>
    </row>
    <row r="10" spans="1:16" ht="16.5" thickBot="1">
      <c r="A10" s="152" t="s">
        <v>218</v>
      </c>
      <c r="B10" s="22">
        <v>1.3</v>
      </c>
      <c r="C10" s="20">
        <v>1</v>
      </c>
      <c r="D10" s="54">
        <f t="shared" si="5"/>
        <v>1.1499999999999999</v>
      </c>
      <c r="E10" s="20">
        <v>1.1000000000000001</v>
      </c>
      <c r="F10" s="20">
        <v>1.6</v>
      </c>
      <c r="G10" s="54">
        <f>(E10+F10)/2</f>
        <v>1.35</v>
      </c>
      <c r="H10" s="20">
        <v>4.9000000000000004</v>
      </c>
      <c r="I10" s="20">
        <v>4.4000000000000004</v>
      </c>
      <c r="J10" s="54">
        <f t="shared" si="6"/>
        <v>4.6500000000000004</v>
      </c>
      <c r="K10" s="20">
        <v>4.3</v>
      </c>
      <c r="L10" s="20">
        <v>4.4000000000000004</v>
      </c>
      <c r="M10" s="20">
        <v>4.8</v>
      </c>
      <c r="N10" s="54">
        <f>(K10+L10+M10)/3</f>
        <v>4.5</v>
      </c>
      <c r="O10" s="21"/>
      <c r="P10" s="23">
        <f t="shared" si="7"/>
        <v>11.65</v>
      </c>
    </row>
    <row r="11" spans="1:16" ht="16.5" thickBot="1">
      <c r="A11" s="152" t="s">
        <v>224</v>
      </c>
      <c r="B11" s="22">
        <v>1.7</v>
      </c>
      <c r="C11" s="20">
        <v>1.6</v>
      </c>
      <c r="D11" s="54">
        <f t="shared" si="5"/>
        <v>1.65</v>
      </c>
      <c r="E11" s="20">
        <v>0.9</v>
      </c>
      <c r="F11" s="20">
        <v>0.9</v>
      </c>
      <c r="G11" s="54">
        <f>(E11+F11)/2</f>
        <v>0.9</v>
      </c>
      <c r="H11" s="20">
        <v>3.9</v>
      </c>
      <c r="I11" s="20">
        <v>3.8</v>
      </c>
      <c r="J11" s="54">
        <f t="shared" si="6"/>
        <v>3.8499999999999996</v>
      </c>
      <c r="K11" s="20">
        <v>5.0999999999999996</v>
      </c>
      <c r="L11" s="20">
        <v>4.8</v>
      </c>
      <c r="M11" s="20">
        <v>4.8</v>
      </c>
      <c r="N11" s="54">
        <f>(K11+L11+M11)/3</f>
        <v>4.8999999999999995</v>
      </c>
      <c r="O11" s="21">
        <v>0.3</v>
      </c>
      <c r="P11" s="23">
        <f t="shared" si="7"/>
        <v>10.999999999999998</v>
      </c>
    </row>
    <row r="12" spans="1:16" ht="16.5" thickBot="1">
      <c r="A12" s="253" t="s">
        <v>223</v>
      </c>
      <c r="B12" s="24"/>
      <c r="C12" s="25"/>
      <c r="D12" s="54">
        <f t="shared" si="5"/>
        <v>0</v>
      </c>
      <c r="E12" s="25"/>
      <c r="F12" s="25"/>
      <c r="G12" s="54">
        <f>(E12+F12)/2</f>
        <v>0</v>
      </c>
      <c r="H12" s="25"/>
      <c r="I12" s="25"/>
      <c r="J12" s="54">
        <f t="shared" si="6"/>
        <v>0</v>
      </c>
      <c r="K12" s="25"/>
      <c r="L12" s="25"/>
      <c r="M12" s="25"/>
      <c r="N12" s="54">
        <f>(K12+L12+M12)/3</f>
        <v>0</v>
      </c>
      <c r="O12" s="26"/>
      <c r="P12" s="27">
        <f t="shared" si="7"/>
        <v>0</v>
      </c>
    </row>
    <row r="15" spans="1:16" ht="20.25">
      <c r="A15" s="330" t="s">
        <v>243</v>
      </c>
      <c r="B15" s="330"/>
      <c r="C15" s="330"/>
      <c r="D15" s="330"/>
      <c r="E15" s="330"/>
      <c r="F15" s="330"/>
      <c r="G15" s="330"/>
      <c r="H15" s="330"/>
      <c r="I15" s="330"/>
      <c r="J15" s="330"/>
      <c r="K15" s="330"/>
      <c r="L15" s="330"/>
      <c r="M15" s="330"/>
      <c r="N15" s="330"/>
      <c r="O15" s="330"/>
      <c r="P15" s="330"/>
    </row>
    <row r="16" spans="1:16" ht="15.75" thickBot="1">
      <c r="A16" s="2"/>
      <c r="B16" s="2"/>
      <c r="C16" s="4"/>
      <c r="D16" s="3"/>
      <c r="E16" s="4"/>
      <c r="F16" s="4"/>
      <c r="G16" s="4"/>
      <c r="H16" s="4"/>
      <c r="I16" s="4"/>
      <c r="J16" s="4"/>
      <c r="K16" s="4"/>
      <c r="L16" s="4"/>
      <c r="M16" s="3"/>
    </row>
    <row r="17" spans="1:16" ht="16.5" thickBot="1">
      <c r="A17" s="360" t="s">
        <v>0</v>
      </c>
      <c r="B17" s="362" t="s">
        <v>138</v>
      </c>
      <c r="C17" s="363"/>
      <c r="D17" s="363"/>
      <c r="E17" s="363"/>
      <c r="F17" s="363"/>
      <c r="G17" s="363"/>
      <c r="H17" s="363"/>
      <c r="I17" s="363"/>
      <c r="J17" s="363"/>
      <c r="K17" s="363"/>
      <c r="L17" s="363"/>
      <c r="M17" s="363"/>
      <c r="N17" s="363"/>
      <c r="O17" s="363"/>
      <c r="P17" s="364"/>
    </row>
    <row r="18" spans="1:16" ht="15.75" thickBot="1">
      <c r="A18" s="365"/>
      <c r="B18" s="28" t="s">
        <v>13</v>
      </c>
      <c r="C18" s="29" t="s">
        <v>15</v>
      </c>
      <c r="D18" s="53" t="s">
        <v>246</v>
      </c>
      <c r="E18" s="16" t="s">
        <v>16</v>
      </c>
      <c r="F18" s="16" t="s">
        <v>14</v>
      </c>
      <c r="G18" s="53" t="s">
        <v>247</v>
      </c>
      <c r="H18" s="16" t="s">
        <v>8</v>
      </c>
      <c r="I18" s="16" t="s">
        <v>9</v>
      </c>
      <c r="J18" s="53" t="s">
        <v>248</v>
      </c>
      <c r="K18" s="16" t="s">
        <v>10</v>
      </c>
      <c r="L18" s="16" t="s">
        <v>11</v>
      </c>
      <c r="M18" s="16" t="s">
        <v>12</v>
      </c>
      <c r="N18" s="53" t="s">
        <v>249</v>
      </c>
      <c r="O18" s="17" t="s">
        <v>4</v>
      </c>
      <c r="P18" s="18" t="s">
        <v>5</v>
      </c>
    </row>
    <row r="19" spans="1:16" ht="15.75" thickBot="1">
      <c r="A19" s="108" t="s">
        <v>17</v>
      </c>
      <c r="B19" s="59"/>
      <c r="C19" s="58"/>
      <c r="D19" s="64"/>
      <c r="E19" s="58"/>
      <c r="F19" s="58"/>
      <c r="G19" s="64"/>
      <c r="H19" s="58"/>
      <c r="I19" s="58"/>
      <c r="J19" s="64"/>
      <c r="K19" s="58"/>
      <c r="L19" s="58"/>
      <c r="M19" s="58"/>
      <c r="N19" s="41"/>
      <c r="O19" s="48"/>
      <c r="P19" s="52"/>
    </row>
    <row r="20" spans="1:16" ht="15.75" thickBot="1">
      <c r="A20" s="242" t="s">
        <v>244</v>
      </c>
      <c r="B20" s="236">
        <v>4.8</v>
      </c>
      <c r="C20" s="237">
        <v>5.2</v>
      </c>
      <c r="D20" s="238">
        <v>5</v>
      </c>
      <c r="E20" s="237">
        <v>1.1000000000000001</v>
      </c>
      <c r="F20" s="237">
        <v>1.4</v>
      </c>
      <c r="G20" s="238">
        <v>1.25</v>
      </c>
      <c r="H20" s="237">
        <v>5.0999999999999996</v>
      </c>
      <c r="I20" s="237">
        <v>5.3</v>
      </c>
      <c r="J20" s="238">
        <v>5.2</v>
      </c>
      <c r="K20" s="237">
        <v>4.5999999999999996</v>
      </c>
      <c r="L20" s="237">
        <v>4.5999999999999996</v>
      </c>
      <c r="M20" s="237">
        <v>5.2</v>
      </c>
      <c r="N20" s="239">
        <v>4.8</v>
      </c>
      <c r="O20" s="240">
        <v>0.3</v>
      </c>
      <c r="P20" s="241">
        <v>15.95</v>
      </c>
    </row>
    <row r="26" spans="1:16" ht="15.6" customHeight="1"/>
  </sheetData>
  <sheetProtection algorithmName="SHA-512" hashValue="03AJPNtknRzGj/SqGBfH77Wm719eaOYq+mryXOALSHTtuaUZlF4WRTAaGh5Wzh5V5vq8QTsG4MaXeafyMDCpMw==" saltValue="s1LTpHB/RoMzpFVmvBJqTQ==" spinCount="100000" sheet="1" objects="1" scenarios="1"/>
  <mergeCells count="6">
    <mergeCell ref="A1:P1"/>
    <mergeCell ref="A3:A4"/>
    <mergeCell ref="B3:P3"/>
    <mergeCell ref="A15:P15"/>
    <mergeCell ref="A17:A18"/>
    <mergeCell ref="B17:P17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7:AH29"/>
  <sheetViews>
    <sheetView topLeftCell="A7" workbookViewId="0">
      <selection activeCell="T23" sqref="T23:AF23"/>
    </sheetView>
  </sheetViews>
  <sheetFormatPr baseColWidth="10" defaultRowHeight="12.75"/>
  <cols>
    <col min="1" max="1" width="5.7109375" customWidth="1"/>
    <col min="2" max="2" width="12.85546875" customWidth="1"/>
    <col min="3" max="3" width="5.7109375" hidden="1" customWidth="1"/>
    <col min="4" max="4" width="3" hidden="1" customWidth="1"/>
    <col min="5" max="5" width="8" customWidth="1"/>
    <col min="6" max="7" width="5.7109375" hidden="1" customWidth="1"/>
    <col min="8" max="8" width="8" customWidth="1"/>
    <col min="9" max="10" width="5.7109375" hidden="1" customWidth="1"/>
    <col min="11" max="11" width="6.5703125" customWidth="1"/>
    <col min="12" max="14" width="5.7109375" hidden="1" customWidth="1"/>
    <col min="15" max="15" width="6.85546875" customWidth="1"/>
    <col min="16" max="16" width="5.7109375" customWidth="1"/>
    <col min="17" max="17" width="7.7109375" customWidth="1"/>
    <col min="18" max="19" width="5.7109375" hidden="1" customWidth="1"/>
    <col min="20" max="20" width="8.5703125" customWidth="1"/>
    <col min="21" max="22" width="5.7109375" hidden="1" customWidth="1"/>
    <col min="23" max="23" width="8.28515625" customWidth="1"/>
    <col min="24" max="25" width="5.7109375" hidden="1" customWidth="1"/>
    <col min="26" max="26" width="7" customWidth="1"/>
    <col min="27" max="29" width="5.7109375" hidden="1" customWidth="1"/>
    <col min="30" max="30" width="7.28515625" customWidth="1"/>
    <col min="31" max="31" width="5.7109375" customWidth="1"/>
    <col min="32" max="32" width="7.7109375" customWidth="1"/>
    <col min="33" max="33" width="7" customWidth="1"/>
    <col min="34" max="34" width="2.85546875" customWidth="1"/>
  </cols>
  <sheetData>
    <row r="7" spans="1:34" ht="20.25">
      <c r="A7" s="13" t="s">
        <v>225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1:34" ht="15.75" thickBot="1">
      <c r="A8" s="2"/>
      <c r="B8" s="2"/>
      <c r="C8" s="4"/>
      <c r="D8" s="4"/>
      <c r="E8" s="4"/>
      <c r="F8" s="4"/>
      <c r="G8" s="4"/>
      <c r="H8" s="4"/>
      <c r="I8" s="4"/>
      <c r="J8" s="6"/>
      <c r="K8" s="6"/>
      <c r="L8" s="7"/>
      <c r="M8" s="2"/>
      <c r="N8" s="2"/>
      <c r="O8" s="2"/>
      <c r="P8" s="5"/>
      <c r="Q8" s="5"/>
      <c r="R8" s="5"/>
      <c r="S8" s="5"/>
    </row>
    <row r="9" spans="1:34" ht="16.5" thickBot="1">
      <c r="A9" s="284" t="s">
        <v>1</v>
      </c>
      <c r="B9" s="285"/>
      <c r="C9" s="286" t="s">
        <v>226</v>
      </c>
      <c r="D9" s="287"/>
      <c r="E9" s="287"/>
      <c r="F9" s="287"/>
      <c r="G9" s="287"/>
      <c r="H9" s="287"/>
      <c r="I9" s="287"/>
      <c r="J9" s="287"/>
      <c r="K9" s="287"/>
      <c r="L9" s="287"/>
      <c r="M9" s="287"/>
      <c r="N9" s="287"/>
      <c r="O9" s="287"/>
      <c r="P9" s="287"/>
      <c r="Q9" s="288"/>
      <c r="R9" s="286" t="s">
        <v>227</v>
      </c>
      <c r="S9" s="287"/>
      <c r="T9" s="287"/>
      <c r="U9" s="287"/>
      <c r="V9" s="287"/>
      <c r="W9" s="287"/>
      <c r="X9" s="287"/>
      <c r="Y9" s="287"/>
      <c r="Z9" s="287"/>
      <c r="AA9" s="287"/>
      <c r="AB9" s="287"/>
      <c r="AC9" s="287"/>
      <c r="AD9" s="287"/>
      <c r="AE9" s="287"/>
      <c r="AF9" s="288"/>
      <c r="AG9" s="14" t="s">
        <v>3</v>
      </c>
      <c r="AH9" s="4"/>
    </row>
    <row r="10" spans="1:34" ht="15.75" customHeight="1" thickBot="1">
      <c r="A10" s="304"/>
      <c r="B10" s="305"/>
      <c r="C10" s="38" t="s">
        <v>13</v>
      </c>
      <c r="D10" s="39" t="s">
        <v>15</v>
      </c>
      <c r="E10" s="53" t="s">
        <v>246</v>
      </c>
      <c r="F10" s="16" t="s">
        <v>16</v>
      </c>
      <c r="G10" s="16" t="s">
        <v>14</v>
      </c>
      <c r="H10" s="53" t="s">
        <v>247</v>
      </c>
      <c r="I10" s="16" t="s">
        <v>8</v>
      </c>
      <c r="J10" s="16" t="s">
        <v>9</v>
      </c>
      <c r="K10" s="53" t="s">
        <v>248</v>
      </c>
      <c r="L10" s="16" t="s">
        <v>10</v>
      </c>
      <c r="M10" s="16" t="s">
        <v>11</v>
      </c>
      <c r="N10" s="16" t="s">
        <v>12</v>
      </c>
      <c r="O10" s="53" t="s">
        <v>249</v>
      </c>
      <c r="P10" s="17" t="s">
        <v>4</v>
      </c>
      <c r="Q10" s="18" t="s">
        <v>5</v>
      </c>
      <c r="R10" s="38" t="s">
        <v>13</v>
      </c>
      <c r="S10" s="39" t="s">
        <v>15</v>
      </c>
      <c r="T10" s="53" t="s">
        <v>246</v>
      </c>
      <c r="U10" s="16" t="s">
        <v>16</v>
      </c>
      <c r="V10" s="16" t="s">
        <v>14</v>
      </c>
      <c r="W10" s="53" t="s">
        <v>247</v>
      </c>
      <c r="X10" s="16" t="s">
        <v>8</v>
      </c>
      <c r="Y10" s="16" t="s">
        <v>9</v>
      </c>
      <c r="Z10" s="53" t="s">
        <v>248</v>
      </c>
      <c r="AA10" s="16" t="s">
        <v>10</v>
      </c>
      <c r="AB10" s="16" t="s">
        <v>11</v>
      </c>
      <c r="AC10" s="16" t="s">
        <v>12</v>
      </c>
      <c r="AD10" s="53" t="s">
        <v>249</v>
      </c>
      <c r="AE10" s="17" t="s">
        <v>4</v>
      </c>
      <c r="AF10" s="18" t="s">
        <v>5</v>
      </c>
      <c r="AG10" s="19"/>
      <c r="AH10" s="5"/>
    </row>
    <row r="11" spans="1:34" ht="15">
      <c r="A11" s="292" t="s">
        <v>17</v>
      </c>
      <c r="B11" s="293"/>
      <c r="C11" s="206">
        <v>6</v>
      </c>
      <c r="D11" s="206">
        <v>6</v>
      </c>
      <c r="E11" s="103">
        <f>(C11+D11)/2</f>
        <v>6</v>
      </c>
      <c r="F11" s="206">
        <v>6</v>
      </c>
      <c r="G11" s="206">
        <v>6</v>
      </c>
      <c r="H11" s="103">
        <f>(F11+G11)/2</f>
        <v>6</v>
      </c>
      <c r="I11" s="206">
        <v>10</v>
      </c>
      <c r="J11" s="206">
        <v>10</v>
      </c>
      <c r="K11" s="103">
        <f>(I11+J11)/2</f>
        <v>10</v>
      </c>
      <c r="L11" s="206">
        <v>10</v>
      </c>
      <c r="M11" s="206">
        <v>10</v>
      </c>
      <c r="N11" s="206">
        <v>10</v>
      </c>
      <c r="O11" s="103">
        <f>(L11+M11+N11)/3</f>
        <v>10</v>
      </c>
      <c r="P11" s="154"/>
      <c r="Q11" s="155">
        <f>((C11+D11)/2)+((F11+G11)/2)+((I11+J11)/2)+((L11+M11+N11)/3)-P11</f>
        <v>32</v>
      </c>
      <c r="R11" s="206">
        <v>6</v>
      </c>
      <c r="S11" s="206">
        <v>6</v>
      </c>
      <c r="T11" s="103">
        <f>(R11+S11)/2</f>
        <v>6</v>
      </c>
      <c r="U11" s="206">
        <v>6</v>
      </c>
      <c r="V11" s="206">
        <v>6</v>
      </c>
      <c r="W11" s="103">
        <f>(U11+V11)/2</f>
        <v>6</v>
      </c>
      <c r="X11" s="206">
        <v>10</v>
      </c>
      <c r="Y11" s="206">
        <v>10</v>
      </c>
      <c r="Z11" s="103">
        <f>(X11+Y11)/2</f>
        <v>10</v>
      </c>
      <c r="AA11" s="206">
        <v>10</v>
      </c>
      <c r="AB11" s="206">
        <v>10</v>
      </c>
      <c r="AC11" s="206">
        <v>10</v>
      </c>
      <c r="AD11" s="103">
        <f>(AA11+AB11+AC11)/3</f>
        <v>10</v>
      </c>
      <c r="AE11" s="154"/>
      <c r="AF11" s="155">
        <f>((R11+S11)/2)+((U11+V11)/2)+((X11+Y11)/2)+((AA11+AB11+AC11)/3)-AE11</f>
        <v>32</v>
      </c>
      <c r="AG11" s="155">
        <f>AF11+Q11</f>
        <v>64</v>
      </c>
      <c r="AH11" s="156"/>
    </row>
    <row r="12" spans="1:34" ht="15">
      <c r="A12" s="306" t="s">
        <v>47</v>
      </c>
      <c r="B12" s="289"/>
      <c r="C12" s="20"/>
      <c r="D12" s="20"/>
      <c r="E12" s="60">
        <f>(C12+D12)/2</f>
        <v>0</v>
      </c>
      <c r="F12" s="20"/>
      <c r="G12" s="20"/>
      <c r="H12" s="60">
        <f>(F12+G12)/2</f>
        <v>0</v>
      </c>
      <c r="I12" s="20"/>
      <c r="J12" s="20"/>
      <c r="K12" s="60">
        <f>(I12+J12)/2</f>
        <v>0</v>
      </c>
      <c r="L12" s="20"/>
      <c r="M12" s="20"/>
      <c r="N12" s="20"/>
      <c r="O12" s="60">
        <f>(L12+M12+N12)/3</f>
        <v>0</v>
      </c>
      <c r="P12" s="21"/>
      <c r="Q12" s="153">
        <f>((C12+D12)/2)+((F12+G12)/2)+((I12+J12)/2)+((L12+M12+N12)/3)-P12</f>
        <v>0</v>
      </c>
      <c r="R12" s="20"/>
      <c r="S12" s="20"/>
      <c r="T12" s="60">
        <f>(R12+S12)/2</f>
        <v>0</v>
      </c>
      <c r="U12" s="20"/>
      <c r="V12" s="20"/>
      <c r="W12" s="60">
        <f>(U12+V12)/2</f>
        <v>0</v>
      </c>
      <c r="X12" s="20"/>
      <c r="Y12" s="20"/>
      <c r="Z12" s="60">
        <f>(X12+Y12)/2</f>
        <v>0</v>
      </c>
      <c r="AA12" s="20"/>
      <c r="AB12" s="20"/>
      <c r="AC12" s="20"/>
      <c r="AD12" s="60">
        <f>(AA12+AB12+AC12)/3</f>
        <v>0</v>
      </c>
      <c r="AE12" s="21"/>
      <c r="AF12" s="153">
        <f>((R12+S12)/2)+((U12+V12)/2)+((X12+Y12)/2)+((AA12+AB12+AC12)/3)-AE12</f>
        <v>0</v>
      </c>
      <c r="AG12" s="153">
        <f>AF12+Q12</f>
        <v>0</v>
      </c>
      <c r="AH12" s="75"/>
    </row>
    <row r="13" spans="1:34" ht="15">
      <c r="A13" s="302" t="s">
        <v>245</v>
      </c>
      <c r="B13" s="290"/>
      <c r="C13" s="191">
        <v>1</v>
      </c>
      <c r="D13" s="191">
        <v>1.1000000000000001</v>
      </c>
      <c r="E13" s="201">
        <f>(C13+D13)/2</f>
        <v>1.05</v>
      </c>
      <c r="F13" s="191">
        <v>1.5</v>
      </c>
      <c r="G13" s="191">
        <v>1.1000000000000001</v>
      </c>
      <c r="H13" s="201">
        <f>(F13+G13)/2</f>
        <v>1.3</v>
      </c>
      <c r="I13" s="191">
        <v>3.7</v>
      </c>
      <c r="J13" s="191">
        <v>4.2</v>
      </c>
      <c r="K13" s="201">
        <f>(I13+J13)/2</f>
        <v>3.95</v>
      </c>
      <c r="L13" s="191">
        <v>2.4</v>
      </c>
      <c r="M13" s="191">
        <v>2.2999999999999998</v>
      </c>
      <c r="N13" s="191">
        <v>2.5</v>
      </c>
      <c r="O13" s="201">
        <f>(L13+M13+N13)/3</f>
        <v>2.4</v>
      </c>
      <c r="P13" s="192">
        <v>0.6</v>
      </c>
      <c r="Q13" s="193">
        <f>((C13+D13)/2)+((F13+G13)/2)+((I13+J13)/2)+((L13+M13+N13)/3)-P13</f>
        <v>8.1000000000000014</v>
      </c>
      <c r="R13" s="191">
        <v>1.4</v>
      </c>
      <c r="S13" s="191">
        <v>1.8</v>
      </c>
      <c r="T13" s="201">
        <f>(R13+S13)/2</f>
        <v>1.6</v>
      </c>
      <c r="U13" s="191">
        <v>2</v>
      </c>
      <c r="V13" s="191">
        <v>1.7</v>
      </c>
      <c r="W13" s="201">
        <f>(U13+V13)/2</f>
        <v>1.85</v>
      </c>
      <c r="X13" s="191">
        <v>5.6</v>
      </c>
      <c r="Y13" s="191">
        <v>5.3</v>
      </c>
      <c r="Z13" s="201">
        <f>(X13+Y13)/2</f>
        <v>5.4499999999999993</v>
      </c>
      <c r="AA13" s="191">
        <v>4.3</v>
      </c>
      <c r="AB13" s="191">
        <v>4.3</v>
      </c>
      <c r="AC13" s="191">
        <v>4.5999999999999996</v>
      </c>
      <c r="AD13" s="201">
        <f>(AA13+AB13+AC13)/3</f>
        <v>4.3999999999999995</v>
      </c>
      <c r="AE13" s="192"/>
      <c r="AF13" s="193">
        <f>((R13+S13)/2)+((U13+V13)/2)+((X13+Y13)/2)+((AA13+AB13+AC13)/3)-AE13</f>
        <v>13.299999999999997</v>
      </c>
      <c r="AG13" s="193">
        <f>AF13+Q13</f>
        <v>21.4</v>
      </c>
      <c r="AH13" s="281">
        <v>1</v>
      </c>
    </row>
    <row r="14" spans="1:34" ht="15.75" thickBot="1">
      <c r="A14" s="291" t="s">
        <v>48</v>
      </c>
      <c r="B14" s="303"/>
      <c r="C14" s="237">
        <v>1.7</v>
      </c>
      <c r="D14" s="237">
        <v>1.9</v>
      </c>
      <c r="E14" s="217">
        <f>(C14+D14)/2</f>
        <v>1.7999999999999998</v>
      </c>
      <c r="F14" s="237">
        <v>1</v>
      </c>
      <c r="G14" s="237">
        <v>1.1000000000000001</v>
      </c>
      <c r="H14" s="217">
        <f>(F14+G14)/2</f>
        <v>1.05</v>
      </c>
      <c r="I14" s="237">
        <v>4.5</v>
      </c>
      <c r="J14" s="237">
        <v>4.8</v>
      </c>
      <c r="K14" s="217">
        <f>(I14+J14)/2</f>
        <v>4.6500000000000004</v>
      </c>
      <c r="L14" s="237">
        <v>0.6</v>
      </c>
      <c r="M14" s="237">
        <v>1</v>
      </c>
      <c r="N14" s="237">
        <v>1</v>
      </c>
      <c r="O14" s="217">
        <f>(L14+M14+N14)/3</f>
        <v>0.8666666666666667</v>
      </c>
      <c r="P14" s="240">
        <v>0.9</v>
      </c>
      <c r="Q14" s="245">
        <f>((C14+D14)/2)+((F14+G14)/2)+((I14+J14)/2)+((L14+M14+N14)/3)-P14</f>
        <v>7.4666666666666668</v>
      </c>
      <c r="R14" s="237">
        <v>2.6</v>
      </c>
      <c r="S14" s="237">
        <v>3</v>
      </c>
      <c r="T14" s="217">
        <f>(R14+S14)/2</f>
        <v>2.8</v>
      </c>
      <c r="U14" s="237">
        <v>0.9</v>
      </c>
      <c r="V14" s="237">
        <v>0.7</v>
      </c>
      <c r="W14" s="217">
        <f>(U14+V14)/2</f>
        <v>0.8</v>
      </c>
      <c r="X14" s="237">
        <v>6.7</v>
      </c>
      <c r="Y14" s="237">
        <v>6.9</v>
      </c>
      <c r="Z14" s="217">
        <f>(X14+Y14)/2</f>
        <v>6.8000000000000007</v>
      </c>
      <c r="AA14" s="237">
        <v>3.2</v>
      </c>
      <c r="AB14" s="237">
        <v>3.7</v>
      </c>
      <c r="AC14" s="237">
        <v>3.9</v>
      </c>
      <c r="AD14" s="217">
        <f>(AA14+AB14+AC14)/3</f>
        <v>3.6</v>
      </c>
      <c r="AE14" s="240">
        <v>1.2</v>
      </c>
      <c r="AF14" s="245">
        <f>((R14+S14)/2)+((U14+V14)/2)+((X14+Y14)/2)+((AA14+AB14+AC14)/3)-AE14</f>
        <v>12.8</v>
      </c>
      <c r="AG14" s="245">
        <f>AF14+Q14</f>
        <v>20.266666666666666</v>
      </c>
      <c r="AH14" s="282">
        <v>2</v>
      </c>
    </row>
    <row r="18" spans="1:34" ht="20.25">
      <c r="A18" s="13" t="s">
        <v>229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</row>
    <row r="19" spans="1:34" ht="15">
      <c r="A19" s="2"/>
      <c r="B19" s="2"/>
      <c r="C19" s="4"/>
      <c r="D19" s="4"/>
      <c r="E19" s="4"/>
      <c r="F19" s="4"/>
      <c r="G19" s="4"/>
      <c r="H19" s="4"/>
      <c r="I19" s="4"/>
      <c r="J19" s="6"/>
      <c r="K19" s="6"/>
      <c r="L19" s="7"/>
      <c r="M19" s="2"/>
      <c r="N19" s="2"/>
      <c r="O19" s="2"/>
      <c r="P19" s="5"/>
      <c r="Q19" s="5"/>
      <c r="R19" s="5"/>
      <c r="S19" s="5"/>
    </row>
    <row r="20" spans="1:34" ht="14.25">
      <c r="A20" s="2"/>
      <c r="B20" s="2"/>
      <c r="C20" s="2"/>
      <c r="D20" s="6"/>
      <c r="E20" s="6"/>
      <c r="F20" s="7"/>
      <c r="G20" s="2"/>
      <c r="H20" s="2"/>
      <c r="I20" s="2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2"/>
      <c r="AB20" s="2"/>
      <c r="AC20" s="2"/>
      <c r="AD20" s="2"/>
      <c r="AE20" s="2"/>
      <c r="AF20" s="2"/>
      <c r="AG20" s="2"/>
      <c r="AH20" s="2"/>
    </row>
    <row r="21" spans="1:34" ht="15" thickBot="1">
      <c r="A21" s="2"/>
      <c r="B21" s="2"/>
      <c r="C21" s="2"/>
      <c r="D21" s="6"/>
      <c r="E21" s="6"/>
      <c r="F21" s="7"/>
      <c r="G21" s="2"/>
      <c r="H21" s="2"/>
      <c r="I21" s="2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</row>
    <row r="22" spans="1:34" ht="16.5" thickBot="1">
      <c r="A22" s="284" t="s">
        <v>1</v>
      </c>
      <c r="B22" s="285"/>
      <c r="C22" s="286" t="s">
        <v>230</v>
      </c>
      <c r="D22" s="287"/>
      <c r="E22" s="287"/>
      <c r="F22" s="287"/>
      <c r="G22" s="287"/>
      <c r="H22" s="287"/>
      <c r="I22" s="287"/>
      <c r="J22" s="287"/>
      <c r="K22" s="287"/>
      <c r="L22" s="287"/>
      <c r="M22" s="287"/>
      <c r="N22" s="287"/>
      <c r="O22" s="287"/>
      <c r="P22" s="287"/>
      <c r="Q22" s="288"/>
      <c r="R22" s="286" t="s">
        <v>231</v>
      </c>
      <c r="S22" s="287"/>
      <c r="T22" s="287"/>
      <c r="U22" s="287"/>
      <c r="V22" s="287"/>
      <c r="W22" s="287"/>
      <c r="X22" s="287"/>
      <c r="Y22" s="287"/>
      <c r="Z22" s="287"/>
      <c r="AA22" s="287"/>
      <c r="AB22" s="287"/>
      <c r="AC22" s="287"/>
      <c r="AD22" s="287"/>
      <c r="AE22" s="287"/>
      <c r="AF22" s="288"/>
      <c r="AG22" s="14" t="s">
        <v>3</v>
      </c>
      <c r="AH22" s="4"/>
    </row>
    <row r="23" spans="1:34" ht="15.75" customHeight="1" thickBot="1">
      <c r="A23" s="304"/>
      <c r="B23" s="305"/>
      <c r="C23" s="38" t="s">
        <v>13</v>
      </c>
      <c r="D23" s="39" t="s">
        <v>15</v>
      </c>
      <c r="E23" s="53" t="s">
        <v>246</v>
      </c>
      <c r="F23" s="16" t="s">
        <v>16</v>
      </c>
      <c r="G23" s="16" t="s">
        <v>14</v>
      </c>
      <c r="H23" s="53" t="s">
        <v>247</v>
      </c>
      <c r="I23" s="16" t="s">
        <v>8</v>
      </c>
      <c r="J23" s="16" t="s">
        <v>9</v>
      </c>
      <c r="K23" s="53" t="s">
        <v>248</v>
      </c>
      <c r="L23" s="16" t="s">
        <v>10</v>
      </c>
      <c r="M23" s="16" t="s">
        <v>11</v>
      </c>
      <c r="N23" s="16" t="s">
        <v>12</v>
      </c>
      <c r="O23" s="53" t="s">
        <v>249</v>
      </c>
      <c r="P23" s="17" t="s">
        <v>4</v>
      </c>
      <c r="Q23" s="18" t="s">
        <v>5</v>
      </c>
      <c r="R23" s="38" t="s">
        <v>13</v>
      </c>
      <c r="S23" s="39" t="s">
        <v>15</v>
      </c>
      <c r="T23" s="53" t="s">
        <v>246</v>
      </c>
      <c r="U23" s="16" t="s">
        <v>16</v>
      </c>
      <c r="V23" s="16" t="s">
        <v>14</v>
      </c>
      <c r="W23" s="53" t="s">
        <v>247</v>
      </c>
      <c r="X23" s="16" t="s">
        <v>8</v>
      </c>
      <c r="Y23" s="16" t="s">
        <v>9</v>
      </c>
      <c r="Z23" s="53" t="s">
        <v>248</v>
      </c>
      <c r="AA23" s="16" t="s">
        <v>10</v>
      </c>
      <c r="AB23" s="16" t="s">
        <v>11</v>
      </c>
      <c r="AC23" s="16" t="s">
        <v>12</v>
      </c>
      <c r="AD23" s="53" t="s">
        <v>249</v>
      </c>
      <c r="AE23" s="17" t="s">
        <v>4</v>
      </c>
      <c r="AF23" s="18" t="s">
        <v>5</v>
      </c>
      <c r="AG23" s="19"/>
      <c r="AH23" s="5"/>
    </row>
    <row r="24" spans="1:34" ht="15">
      <c r="A24" s="292" t="s">
        <v>17</v>
      </c>
      <c r="B24" s="293"/>
      <c r="C24" s="208">
        <v>4</v>
      </c>
      <c r="D24" s="208">
        <v>4</v>
      </c>
      <c r="E24" s="64">
        <f>(C24+D24)/2</f>
        <v>4</v>
      </c>
      <c r="F24" s="208">
        <v>4</v>
      </c>
      <c r="G24" s="208">
        <v>4</v>
      </c>
      <c r="H24" s="64">
        <f>(F24+G24)/2</f>
        <v>4</v>
      </c>
      <c r="I24" s="208">
        <v>10</v>
      </c>
      <c r="J24" s="208">
        <v>10</v>
      </c>
      <c r="K24" s="64">
        <f>(I24+J24)/2</f>
        <v>10</v>
      </c>
      <c r="L24" s="208">
        <v>10</v>
      </c>
      <c r="M24" s="208">
        <v>10</v>
      </c>
      <c r="N24" s="208">
        <v>10</v>
      </c>
      <c r="O24" s="64">
        <f>(L24+M24+N24)/3</f>
        <v>10</v>
      </c>
      <c r="P24" s="157"/>
      <c r="Q24" s="158">
        <f>((C24+D24)/2)+((F24+G24)/2)+((I24+J24)/2)+((L24+M24+N24)/3)-P24</f>
        <v>28</v>
      </c>
      <c r="R24" s="208">
        <v>4</v>
      </c>
      <c r="S24" s="208">
        <v>4</v>
      </c>
      <c r="T24" s="64">
        <f>(R24+S24)/2</f>
        <v>4</v>
      </c>
      <c r="U24" s="208">
        <v>4</v>
      </c>
      <c r="V24" s="208">
        <v>4</v>
      </c>
      <c r="W24" s="64">
        <f>(U24+V24)/2</f>
        <v>4</v>
      </c>
      <c r="X24" s="208">
        <v>10</v>
      </c>
      <c r="Y24" s="208">
        <v>10</v>
      </c>
      <c r="Z24" s="64">
        <f>(X24+Y24)/2</f>
        <v>10</v>
      </c>
      <c r="AA24" s="208">
        <v>10</v>
      </c>
      <c r="AB24" s="208">
        <v>10</v>
      </c>
      <c r="AC24" s="208">
        <v>10</v>
      </c>
      <c r="AD24" s="64">
        <f>(AA24+AB24+AC24)/3</f>
        <v>10</v>
      </c>
      <c r="AE24" s="157"/>
      <c r="AF24" s="158">
        <f>((R24+S24)/2)+((U24+V24)/2)+((X24+Y24)/2)+((AA24+AB24+AC24)/3)-AE24</f>
        <v>28</v>
      </c>
      <c r="AG24" s="158">
        <f>AF24+Q24</f>
        <v>56</v>
      </c>
      <c r="AH24" s="159"/>
    </row>
    <row r="25" spans="1:34" ht="15">
      <c r="A25" s="294" t="s">
        <v>140</v>
      </c>
      <c r="B25" s="295"/>
      <c r="C25" s="191">
        <v>1.9</v>
      </c>
      <c r="D25" s="191">
        <v>1.8</v>
      </c>
      <c r="E25" s="201">
        <f t="shared" ref="E25:E28" si="0">(C25+D25)/2</f>
        <v>1.85</v>
      </c>
      <c r="F25" s="191">
        <v>1.1000000000000001</v>
      </c>
      <c r="G25" s="191">
        <v>1.1000000000000001</v>
      </c>
      <c r="H25" s="201">
        <f t="shared" ref="H25:H28" si="1">(F25+G25)/2</f>
        <v>1.1000000000000001</v>
      </c>
      <c r="I25" s="191">
        <v>7.1</v>
      </c>
      <c r="J25" s="191">
        <v>7.2</v>
      </c>
      <c r="K25" s="201">
        <f t="shared" ref="K25:K28" si="2">(I25+J25)/2</f>
        <v>7.15</v>
      </c>
      <c r="L25" s="191">
        <v>4.3</v>
      </c>
      <c r="M25" s="191">
        <v>4.7</v>
      </c>
      <c r="N25" s="191">
        <v>4.5999999999999996</v>
      </c>
      <c r="O25" s="201">
        <f t="shared" ref="O25:O28" si="3">(L25+M25+N25)/3</f>
        <v>4.5333333333333332</v>
      </c>
      <c r="P25" s="192"/>
      <c r="Q25" s="193">
        <f t="shared" ref="Q25:Q26" si="4">((C25+D25)/2)+((F25+G25)/2)+((I25+J25)/2)+((L25+M25+N25)/3)-P25</f>
        <v>14.633333333333335</v>
      </c>
      <c r="R25" s="191">
        <v>1.8</v>
      </c>
      <c r="S25" s="191">
        <v>1.8</v>
      </c>
      <c r="T25" s="201">
        <f t="shared" ref="T25:T26" si="5">(R25+S25)/2</f>
        <v>1.8</v>
      </c>
      <c r="U25" s="191">
        <v>0.9</v>
      </c>
      <c r="V25" s="191">
        <v>1</v>
      </c>
      <c r="W25" s="201">
        <f t="shared" ref="W25:W28" si="6">(U25+V25)/2</f>
        <v>0.95</v>
      </c>
      <c r="X25" s="191">
        <v>5.5</v>
      </c>
      <c r="Y25" s="191">
        <v>5.6</v>
      </c>
      <c r="Z25" s="201">
        <f t="shared" ref="Z25:Z28" si="7">(X25+Y25)/2</f>
        <v>5.55</v>
      </c>
      <c r="AA25" s="191">
        <v>3.4</v>
      </c>
      <c r="AB25" s="191">
        <v>3.9</v>
      </c>
      <c r="AC25" s="191">
        <v>3.8</v>
      </c>
      <c r="AD25" s="201">
        <f t="shared" ref="AD25:AD28" si="8">(AA25+AB25+AC25)/3</f>
        <v>3.6999999999999997</v>
      </c>
      <c r="AE25" s="192"/>
      <c r="AF25" s="193">
        <f t="shared" ref="AF25:AF26" si="9">((R25+S25)/2)+((U25+V25)/2)+((X25+Y25)/2)+((AA25+AB25+AC25)/3)-AE25</f>
        <v>12</v>
      </c>
      <c r="AG25" s="193">
        <f t="shared" ref="AG25:AG26" si="10">AF25+Q25</f>
        <v>26.633333333333333</v>
      </c>
      <c r="AH25" s="281">
        <v>1</v>
      </c>
    </row>
    <row r="26" spans="1:34" ht="15.75" thickBot="1">
      <c r="A26" s="296" t="s">
        <v>232</v>
      </c>
      <c r="B26" s="297"/>
      <c r="C26" s="237">
        <v>0</v>
      </c>
      <c r="D26" s="237">
        <v>0.2</v>
      </c>
      <c r="E26" s="217">
        <f t="shared" si="0"/>
        <v>0.1</v>
      </c>
      <c r="F26" s="237">
        <v>1.2</v>
      </c>
      <c r="G26" s="237">
        <v>1.5</v>
      </c>
      <c r="H26" s="217">
        <f t="shared" si="1"/>
        <v>1.35</v>
      </c>
      <c r="I26" s="237">
        <v>6</v>
      </c>
      <c r="J26" s="237">
        <v>5.8</v>
      </c>
      <c r="K26" s="217">
        <f t="shared" si="2"/>
        <v>5.9</v>
      </c>
      <c r="L26" s="237">
        <v>2.4</v>
      </c>
      <c r="M26" s="237">
        <v>2.5</v>
      </c>
      <c r="N26" s="237">
        <v>2.4</v>
      </c>
      <c r="O26" s="217">
        <f t="shared" si="3"/>
        <v>2.4333333333333336</v>
      </c>
      <c r="P26" s="240"/>
      <c r="Q26" s="245">
        <f t="shared" si="4"/>
        <v>9.783333333333335</v>
      </c>
      <c r="R26" s="237">
        <v>0.9</v>
      </c>
      <c r="S26" s="237">
        <v>1.3</v>
      </c>
      <c r="T26" s="217">
        <f t="shared" si="5"/>
        <v>1.1000000000000001</v>
      </c>
      <c r="U26" s="237">
        <v>1.1000000000000001</v>
      </c>
      <c r="V26" s="237">
        <v>1.2</v>
      </c>
      <c r="W26" s="217">
        <f t="shared" si="6"/>
        <v>1.1499999999999999</v>
      </c>
      <c r="X26" s="237">
        <v>6.1</v>
      </c>
      <c r="Y26" s="237">
        <v>6.2</v>
      </c>
      <c r="Z26" s="217">
        <f t="shared" si="7"/>
        <v>6.15</v>
      </c>
      <c r="AA26" s="237">
        <v>5.2</v>
      </c>
      <c r="AB26" s="237">
        <v>5.0999999999999996</v>
      </c>
      <c r="AC26" s="237">
        <v>5.6</v>
      </c>
      <c r="AD26" s="217">
        <f t="shared" si="8"/>
        <v>5.3</v>
      </c>
      <c r="AE26" s="240"/>
      <c r="AF26" s="245">
        <f t="shared" si="9"/>
        <v>13.7</v>
      </c>
      <c r="AG26" s="245">
        <f t="shared" si="10"/>
        <v>23.483333333333334</v>
      </c>
      <c r="AH26" s="282">
        <v>2</v>
      </c>
    </row>
    <row r="27" spans="1:34" ht="15">
      <c r="A27" s="298" t="s">
        <v>99</v>
      </c>
      <c r="B27" s="299"/>
      <c r="C27" s="225">
        <v>2.6</v>
      </c>
      <c r="D27" s="225">
        <v>2.6</v>
      </c>
      <c r="E27" s="226">
        <f t="shared" si="0"/>
        <v>2.6</v>
      </c>
      <c r="F27" s="225">
        <v>1.2</v>
      </c>
      <c r="G27" s="225">
        <v>1.3</v>
      </c>
      <c r="H27" s="226">
        <f t="shared" si="1"/>
        <v>1.25</v>
      </c>
      <c r="I27" s="225">
        <v>3.5</v>
      </c>
      <c r="J27" s="225">
        <v>3.1</v>
      </c>
      <c r="K27" s="226">
        <f t="shared" si="2"/>
        <v>3.3</v>
      </c>
      <c r="L27" s="225">
        <v>1.3</v>
      </c>
      <c r="M27" s="225">
        <v>0.7</v>
      </c>
      <c r="N27" s="225">
        <v>0.8</v>
      </c>
      <c r="O27" s="226">
        <f t="shared" si="3"/>
        <v>0.93333333333333324</v>
      </c>
      <c r="P27" s="228">
        <v>0.6</v>
      </c>
      <c r="Q27" s="227">
        <f>((C27+D27)/2)+((F27+G27)/2)+((I27+J27)/2)+((L27+M27+N27)/3)-P27</f>
        <v>7.4833333333333343</v>
      </c>
      <c r="R27" s="225">
        <v>2</v>
      </c>
      <c r="S27" s="225">
        <v>1.9</v>
      </c>
      <c r="T27" s="226">
        <v>1.95</v>
      </c>
      <c r="U27" s="225">
        <v>1.6</v>
      </c>
      <c r="V27" s="225">
        <v>1.5</v>
      </c>
      <c r="W27" s="226">
        <f t="shared" si="6"/>
        <v>1.55</v>
      </c>
      <c r="X27" s="225">
        <v>5.5</v>
      </c>
      <c r="Y27" s="225">
        <v>5.0999999999999996</v>
      </c>
      <c r="Z27" s="226">
        <f t="shared" si="7"/>
        <v>5.3</v>
      </c>
      <c r="AA27" s="225">
        <v>3.5</v>
      </c>
      <c r="AB27" s="225">
        <v>3.9</v>
      </c>
      <c r="AC27" s="225">
        <v>3.8</v>
      </c>
      <c r="AD27" s="226">
        <f t="shared" si="8"/>
        <v>3.7333333333333329</v>
      </c>
      <c r="AE27" s="228"/>
      <c r="AF27" s="227">
        <f>((R27+S27)/2)+((U27+V27)/2)+((X27+Y27)/2)+((AA27+AB27+AC27)/3)-AE27</f>
        <v>12.533333333333333</v>
      </c>
      <c r="AG27" s="227">
        <f>AF27+Q27</f>
        <v>20.016666666666666</v>
      </c>
      <c r="AH27" s="283">
        <v>3</v>
      </c>
    </row>
    <row r="28" spans="1:34" ht="15">
      <c r="A28" s="300" t="s">
        <v>18</v>
      </c>
      <c r="B28" s="301"/>
      <c r="C28" s="20">
        <v>0.8</v>
      </c>
      <c r="D28" s="20">
        <v>1</v>
      </c>
      <c r="E28" s="60">
        <f t="shared" si="0"/>
        <v>0.9</v>
      </c>
      <c r="F28" s="20">
        <v>1.6</v>
      </c>
      <c r="G28" s="20">
        <v>1.4</v>
      </c>
      <c r="H28" s="60">
        <f t="shared" si="1"/>
        <v>1.5</v>
      </c>
      <c r="I28" s="20">
        <v>4.4000000000000004</v>
      </c>
      <c r="J28" s="20">
        <v>3.8</v>
      </c>
      <c r="K28" s="60">
        <f t="shared" si="2"/>
        <v>4.0999999999999996</v>
      </c>
      <c r="L28" s="20">
        <v>2</v>
      </c>
      <c r="M28" s="20">
        <v>1.9</v>
      </c>
      <c r="N28" s="20">
        <v>1.7</v>
      </c>
      <c r="O28" s="60">
        <f t="shared" si="3"/>
        <v>1.8666666666666665</v>
      </c>
      <c r="P28" s="21"/>
      <c r="Q28" s="153">
        <f t="shared" ref="Q28" si="11">((C28+D28)/2)+((F28+G28)/2)+((I28+J28)/2)+((L28+M28+N28)/3)-P28</f>
        <v>8.3666666666666671</v>
      </c>
      <c r="R28" s="20">
        <v>1.3</v>
      </c>
      <c r="S28" s="20">
        <v>1.4</v>
      </c>
      <c r="T28" s="60">
        <f t="shared" ref="T28" si="12">(R28+S28)/2</f>
        <v>1.35</v>
      </c>
      <c r="U28" s="20">
        <v>1.1000000000000001</v>
      </c>
      <c r="V28" s="20">
        <v>1.3</v>
      </c>
      <c r="W28" s="60">
        <f t="shared" si="6"/>
        <v>1.2000000000000002</v>
      </c>
      <c r="X28" s="20">
        <v>3.1</v>
      </c>
      <c r="Y28" s="20">
        <v>2.5</v>
      </c>
      <c r="Z28" s="60">
        <f t="shared" si="7"/>
        <v>2.8</v>
      </c>
      <c r="AA28" s="20">
        <v>3</v>
      </c>
      <c r="AB28" s="20">
        <v>2.8</v>
      </c>
      <c r="AC28" s="20">
        <v>3</v>
      </c>
      <c r="AD28" s="60">
        <f t="shared" si="8"/>
        <v>2.9333333333333336</v>
      </c>
      <c r="AE28" s="21"/>
      <c r="AF28" s="153">
        <f t="shared" ref="AF28" si="13">((R28+S28)/2)+((U28+V28)/2)+((X28+Y28)/2)+((AA28+AB28+AC28)/3)-AE28</f>
        <v>8.2833333333333332</v>
      </c>
      <c r="AG28" s="153">
        <f t="shared" ref="AG28" si="14">AF28+Q28</f>
        <v>16.649999999999999</v>
      </c>
      <c r="AH28" s="75">
        <v>4</v>
      </c>
    </row>
    <row r="29" spans="1:34" ht="14.25">
      <c r="A29" s="2"/>
      <c r="B29" s="2"/>
      <c r="C29" s="2"/>
      <c r="D29" s="6"/>
      <c r="E29" s="6"/>
      <c r="F29" s="7"/>
      <c r="G29" s="2"/>
      <c r="H29" s="2"/>
      <c r="I29" s="2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</row>
  </sheetData>
  <sheetProtection algorithmName="SHA-512" hashValue="f0ln+Codu36bJJBOzoiJv1OpkRbaGQ5l7kpQcZl0vEOImvcGHZuc/rJnBDGpil2yS0yezUZPupF+/YCyqjTb8A==" saltValue="NmkDngO5v/1RkhP13bCimQ==" spinCount="100000" sheet="1" objects="1" scenarios="1"/>
  <pageMargins left="0.19685039370078741" right="0" top="0.19685039370078741" bottom="0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AV20"/>
  <sheetViews>
    <sheetView workbookViewId="0">
      <selection activeCell="S7" sqref="S7:AE7"/>
    </sheetView>
  </sheetViews>
  <sheetFormatPr baseColWidth="10" defaultColWidth="11.42578125" defaultRowHeight="14.25"/>
  <cols>
    <col min="1" max="1" width="25.140625" style="2" bestFit="1" customWidth="1"/>
    <col min="2" max="3" width="5.7109375" style="2" hidden="1" customWidth="1"/>
    <col min="4" max="4" width="6.85546875" style="2" customWidth="1"/>
    <col min="5" max="6" width="5.7109375" style="2" hidden="1" customWidth="1"/>
    <col min="7" max="7" width="7.140625" style="2" customWidth="1"/>
    <col min="8" max="9" width="7.140625" style="2" hidden="1" customWidth="1"/>
    <col min="10" max="10" width="7.140625" style="2" bestFit="1" customWidth="1"/>
    <col min="11" max="11" width="5.140625" style="2" hidden="1" customWidth="1"/>
    <col min="12" max="12" width="6.7109375" style="2" hidden="1" customWidth="1"/>
    <col min="13" max="13" width="5.7109375" style="2" hidden="1" customWidth="1"/>
    <col min="14" max="14" width="6.140625" style="2" bestFit="1" customWidth="1"/>
    <col min="15" max="15" width="5.7109375" style="2" customWidth="1"/>
    <col min="16" max="16" width="7" style="2" bestFit="1" customWidth="1"/>
    <col min="17" max="17" width="5.7109375" style="2" hidden="1" customWidth="1"/>
    <col min="18" max="18" width="5.7109375" style="6" hidden="1" customWidth="1"/>
    <col min="19" max="19" width="7.140625" style="7" bestFit="1" customWidth="1"/>
    <col min="20" max="21" width="7.140625" style="2" hidden="1" customWidth="1"/>
    <col min="22" max="22" width="7.5703125" style="5" customWidth="1"/>
    <col min="23" max="23" width="6.7109375" style="5" hidden="1" customWidth="1"/>
    <col min="24" max="24" width="6.5703125" style="5" hidden="1" customWidth="1"/>
    <col min="25" max="25" width="6.140625" style="5" bestFit="1" customWidth="1"/>
    <col min="26" max="28" width="7.28515625" style="5" hidden="1" customWidth="1"/>
    <col min="29" max="29" width="6.140625" style="5" bestFit="1" customWidth="1"/>
    <col min="30" max="30" width="5.28515625" style="5" bestFit="1" customWidth="1"/>
    <col min="31" max="31" width="11" style="5" customWidth="1"/>
    <col min="32" max="32" width="7" style="5" hidden="1" customWidth="1"/>
    <col min="33" max="33" width="5" style="5" hidden="1" customWidth="1"/>
    <col min="34" max="34" width="7.140625" style="5" customWidth="1"/>
    <col min="35" max="36" width="5" style="5" hidden="1" customWidth="1"/>
    <col min="37" max="37" width="4.85546875" style="5" bestFit="1" customWidth="1"/>
    <col min="38" max="39" width="5" style="5" hidden="1" customWidth="1"/>
    <col min="40" max="40" width="6.42578125" style="5" customWidth="1"/>
    <col min="41" max="41" width="5.42578125" style="5" hidden="1" customWidth="1"/>
    <col min="42" max="43" width="5.5703125" style="5" hidden="1" customWidth="1"/>
    <col min="44" max="44" width="5.5703125" style="5" bestFit="1" customWidth="1"/>
    <col min="45" max="45" width="4.42578125" style="5" bestFit="1" customWidth="1"/>
    <col min="46" max="46" width="6.140625" style="5" bestFit="1" customWidth="1"/>
    <col min="47" max="47" width="7.28515625" style="5" bestFit="1" customWidth="1"/>
    <col min="48" max="48" width="3.28515625" style="5" bestFit="1" customWidth="1"/>
    <col min="49" max="16384" width="11.42578125" style="5"/>
  </cols>
  <sheetData>
    <row r="1" spans="1:48" s="1" customFormat="1" ht="23.25">
      <c r="A1" s="329" t="s">
        <v>109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329"/>
      <c r="Y1" s="329"/>
      <c r="Z1" s="329"/>
      <c r="AA1" s="329"/>
      <c r="AB1" s="329"/>
      <c r="AC1" s="329"/>
      <c r="AD1" s="329"/>
      <c r="AE1" s="329"/>
      <c r="AF1" s="329"/>
      <c r="AG1" s="329"/>
    </row>
    <row r="2" spans="1:48" ht="2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48" s="8" customFormat="1" ht="20.25">
      <c r="A3" s="330" t="s">
        <v>174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0"/>
      <c r="W3" s="330"/>
      <c r="X3" s="330"/>
      <c r="Y3" s="330"/>
      <c r="Z3" s="330"/>
      <c r="AA3" s="330"/>
      <c r="AB3" s="330"/>
      <c r="AC3" s="330"/>
      <c r="AD3" s="330"/>
      <c r="AE3" s="330"/>
      <c r="AF3" s="330"/>
      <c r="AG3" s="330"/>
    </row>
    <row r="4" spans="1:48" s="8" customFormat="1" ht="20.25">
      <c r="A4" s="330" t="s">
        <v>233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</row>
    <row r="5" spans="1:48" ht="15.75" thickBot="1">
      <c r="B5" s="4"/>
      <c r="C5" s="3"/>
      <c r="D5" s="4"/>
      <c r="E5" s="4"/>
      <c r="F5" s="4"/>
      <c r="G5" s="4"/>
      <c r="H5" s="4"/>
      <c r="I5" s="4"/>
      <c r="J5" s="4"/>
      <c r="K5" s="4"/>
      <c r="L5" s="3"/>
      <c r="M5" s="4"/>
      <c r="N5" s="4"/>
      <c r="O5" s="4"/>
      <c r="P5" s="4"/>
      <c r="Q5" s="4"/>
    </row>
    <row r="6" spans="1:48" s="4" customFormat="1" ht="16.5" thickBot="1">
      <c r="A6" s="371" t="s">
        <v>45</v>
      </c>
      <c r="B6" s="373" t="s">
        <v>234</v>
      </c>
      <c r="C6" s="374"/>
      <c r="D6" s="374"/>
      <c r="E6" s="374"/>
      <c r="F6" s="374"/>
      <c r="G6" s="374"/>
      <c r="H6" s="374"/>
      <c r="I6" s="374"/>
      <c r="J6" s="374"/>
      <c r="K6" s="374"/>
      <c r="L6" s="374"/>
      <c r="M6" s="374"/>
      <c r="N6" s="374"/>
      <c r="O6" s="374"/>
      <c r="P6" s="375"/>
      <c r="Q6" s="373" t="s">
        <v>2</v>
      </c>
      <c r="R6" s="374"/>
      <c r="S6" s="374"/>
      <c r="T6" s="374"/>
      <c r="U6" s="374"/>
      <c r="V6" s="374"/>
      <c r="W6" s="374"/>
      <c r="X6" s="374"/>
      <c r="Y6" s="374"/>
      <c r="Z6" s="374"/>
      <c r="AA6" s="374"/>
      <c r="AB6" s="374"/>
      <c r="AC6" s="374"/>
      <c r="AD6" s="374"/>
      <c r="AE6" s="375"/>
      <c r="AF6" s="373" t="s">
        <v>190</v>
      </c>
      <c r="AG6" s="374"/>
      <c r="AH6" s="374"/>
      <c r="AI6" s="374"/>
      <c r="AJ6" s="374"/>
      <c r="AK6" s="374"/>
      <c r="AL6" s="374"/>
      <c r="AM6" s="374"/>
      <c r="AN6" s="374"/>
      <c r="AO6" s="374"/>
      <c r="AP6" s="374"/>
      <c r="AQ6" s="374"/>
      <c r="AR6" s="374"/>
      <c r="AS6" s="374"/>
      <c r="AT6" s="375"/>
      <c r="AU6" s="116"/>
      <c r="AV6" s="116"/>
    </row>
    <row r="7" spans="1:48" ht="16.5" thickBot="1">
      <c r="A7" s="372"/>
      <c r="B7" s="123" t="s">
        <v>13</v>
      </c>
      <c r="C7" s="117" t="s">
        <v>15</v>
      </c>
      <c r="D7" s="53" t="s">
        <v>246</v>
      </c>
      <c r="E7" s="16" t="s">
        <v>16</v>
      </c>
      <c r="F7" s="16" t="s">
        <v>14</v>
      </c>
      <c r="G7" s="53" t="s">
        <v>247</v>
      </c>
      <c r="H7" s="16" t="s">
        <v>8</v>
      </c>
      <c r="I7" s="16" t="s">
        <v>9</v>
      </c>
      <c r="J7" s="53" t="s">
        <v>248</v>
      </c>
      <c r="K7" s="16" t="s">
        <v>10</v>
      </c>
      <c r="L7" s="16" t="s">
        <v>11</v>
      </c>
      <c r="M7" s="16" t="s">
        <v>12</v>
      </c>
      <c r="N7" s="53" t="s">
        <v>249</v>
      </c>
      <c r="O7" s="17" t="s">
        <v>4</v>
      </c>
      <c r="P7" s="18" t="s">
        <v>5</v>
      </c>
      <c r="Q7" s="123" t="s">
        <v>13</v>
      </c>
      <c r="R7" s="117" t="s">
        <v>15</v>
      </c>
      <c r="S7" s="53" t="s">
        <v>246</v>
      </c>
      <c r="T7" s="16" t="s">
        <v>16</v>
      </c>
      <c r="U7" s="16" t="s">
        <v>14</v>
      </c>
      <c r="V7" s="53" t="s">
        <v>247</v>
      </c>
      <c r="W7" s="16" t="s">
        <v>8</v>
      </c>
      <c r="X7" s="16" t="s">
        <v>9</v>
      </c>
      <c r="Y7" s="53" t="s">
        <v>248</v>
      </c>
      <c r="Z7" s="16" t="s">
        <v>10</v>
      </c>
      <c r="AA7" s="16" t="s">
        <v>11</v>
      </c>
      <c r="AB7" s="16" t="s">
        <v>12</v>
      </c>
      <c r="AC7" s="53" t="s">
        <v>249</v>
      </c>
      <c r="AD7" s="17" t="s">
        <v>4</v>
      </c>
      <c r="AE7" s="18" t="s">
        <v>5</v>
      </c>
      <c r="AF7" s="123" t="s">
        <v>13</v>
      </c>
      <c r="AG7" s="117" t="s">
        <v>15</v>
      </c>
      <c r="AH7" s="53" t="s">
        <v>246</v>
      </c>
      <c r="AI7" s="16" t="s">
        <v>16</v>
      </c>
      <c r="AJ7" s="16" t="s">
        <v>14</v>
      </c>
      <c r="AK7" s="53" t="s">
        <v>247</v>
      </c>
      <c r="AL7" s="16" t="s">
        <v>8</v>
      </c>
      <c r="AM7" s="16" t="s">
        <v>9</v>
      </c>
      <c r="AN7" s="53" t="s">
        <v>248</v>
      </c>
      <c r="AO7" s="16" t="s">
        <v>10</v>
      </c>
      <c r="AP7" s="16" t="s">
        <v>11</v>
      </c>
      <c r="AQ7" s="16" t="s">
        <v>12</v>
      </c>
      <c r="AR7" s="53" t="s">
        <v>249</v>
      </c>
      <c r="AS7" s="17" t="s">
        <v>4</v>
      </c>
      <c r="AT7" s="18" t="s">
        <v>5</v>
      </c>
      <c r="AU7" s="124" t="s">
        <v>3</v>
      </c>
      <c r="AV7" s="118"/>
    </row>
    <row r="8" spans="1:48" ht="15.75">
      <c r="A8" s="146" t="s">
        <v>17</v>
      </c>
      <c r="B8" s="130">
        <v>8</v>
      </c>
      <c r="C8" s="130">
        <v>8</v>
      </c>
      <c r="D8" s="131">
        <f>(B8+C8)/2</f>
        <v>8</v>
      </c>
      <c r="E8" s="130">
        <v>8</v>
      </c>
      <c r="F8" s="130">
        <v>8</v>
      </c>
      <c r="G8" s="131">
        <f>(E8+F8)/2</f>
        <v>8</v>
      </c>
      <c r="H8" s="130">
        <v>10</v>
      </c>
      <c r="I8" s="130">
        <v>10</v>
      </c>
      <c r="J8" s="131">
        <f>(H8+I8)/2</f>
        <v>10</v>
      </c>
      <c r="K8" s="130">
        <v>10</v>
      </c>
      <c r="L8" s="130">
        <v>10</v>
      </c>
      <c r="M8" s="130">
        <v>10</v>
      </c>
      <c r="N8" s="131">
        <f>(K8+L8+M8)/3</f>
        <v>10</v>
      </c>
      <c r="O8" s="132"/>
      <c r="P8" s="133">
        <f>((B8+C8)/2)+((E8+F8)/2)+((H8+I8)/2)+((K8+L8+M8)/3)-O8</f>
        <v>36</v>
      </c>
      <c r="Q8" s="143">
        <v>8</v>
      </c>
      <c r="R8" s="130">
        <v>8</v>
      </c>
      <c r="S8" s="131">
        <f>(Q8+R8)/2</f>
        <v>8</v>
      </c>
      <c r="T8" s="130">
        <v>8</v>
      </c>
      <c r="U8" s="130">
        <v>8</v>
      </c>
      <c r="V8" s="131">
        <f>(T8+U8)/2</f>
        <v>8</v>
      </c>
      <c r="W8" s="130">
        <v>10</v>
      </c>
      <c r="X8" s="130">
        <v>10</v>
      </c>
      <c r="Y8" s="131">
        <f>(W8+X8)/2</f>
        <v>10</v>
      </c>
      <c r="Z8" s="130">
        <v>10</v>
      </c>
      <c r="AA8" s="130">
        <v>10</v>
      </c>
      <c r="AB8" s="130">
        <v>10</v>
      </c>
      <c r="AC8" s="131">
        <f>(Z8+AA8+AB8)/3</f>
        <v>10</v>
      </c>
      <c r="AD8" s="132"/>
      <c r="AE8" s="133">
        <f>((Q8+R8)/2)+((T8+U8)/2)+((W8+X8)/2)+((Z8+AA8+AB8)/3)-AD8</f>
        <v>36</v>
      </c>
      <c r="AF8" s="130">
        <v>8</v>
      </c>
      <c r="AG8" s="130">
        <v>8</v>
      </c>
      <c r="AH8" s="131">
        <f>(AF8+AG8)/2</f>
        <v>8</v>
      </c>
      <c r="AI8" s="130">
        <v>8</v>
      </c>
      <c r="AJ8" s="130">
        <v>8</v>
      </c>
      <c r="AK8" s="131">
        <f>(AI8+AJ8)/2</f>
        <v>8</v>
      </c>
      <c r="AL8" s="130">
        <v>10</v>
      </c>
      <c r="AM8" s="130">
        <v>10</v>
      </c>
      <c r="AN8" s="131">
        <f>(AL8+AM8)/2</f>
        <v>10</v>
      </c>
      <c r="AO8" s="130">
        <v>10</v>
      </c>
      <c r="AP8" s="130">
        <v>10</v>
      </c>
      <c r="AQ8" s="130">
        <v>10</v>
      </c>
      <c r="AR8" s="131">
        <f>(AO8+AP8+AQ8)/3</f>
        <v>10</v>
      </c>
      <c r="AS8" s="132"/>
      <c r="AT8" s="133">
        <f>((AF8+AG8)/2)+((AI8+AJ8)/2)+((AL8+AM8)/2)+((AO8+AP8+AQ8)/3)-AS8</f>
        <v>36</v>
      </c>
      <c r="AU8" s="133">
        <f>AT8+AE8+P8</f>
        <v>108</v>
      </c>
      <c r="AV8" s="134"/>
    </row>
    <row r="9" spans="1:48" ht="15.75">
      <c r="A9" s="270" t="s">
        <v>236</v>
      </c>
      <c r="B9" s="265">
        <v>3.8</v>
      </c>
      <c r="C9" s="265">
        <v>3.5</v>
      </c>
      <c r="D9" s="271">
        <f>(B9+C9)/2</f>
        <v>3.65</v>
      </c>
      <c r="E9" s="265">
        <v>1.3</v>
      </c>
      <c r="F9" s="265">
        <v>1.9</v>
      </c>
      <c r="G9" s="271">
        <f>(E9+F9)/2</f>
        <v>1.6</v>
      </c>
      <c r="H9" s="265">
        <v>5.6</v>
      </c>
      <c r="I9" s="265">
        <v>5.8</v>
      </c>
      <c r="J9" s="271">
        <f>(H9+I9)/2</f>
        <v>5.6999999999999993</v>
      </c>
      <c r="K9" s="265">
        <v>6.6</v>
      </c>
      <c r="L9" s="265">
        <v>6</v>
      </c>
      <c r="M9" s="265">
        <v>6</v>
      </c>
      <c r="N9" s="271">
        <f>(K9+L9+M9)/3</f>
        <v>6.2</v>
      </c>
      <c r="O9" s="266">
        <v>0.6</v>
      </c>
      <c r="P9" s="267">
        <f>((B9+C9)/2)+((E9+F9)/2)+((H9+I9)/2)+((K9+L9+M9)/3)-O9</f>
        <v>16.549999999999997</v>
      </c>
      <c r="Q9" s="272">
        <v>5.0999999999999996</v>
      </c>
      <c r="R9" s="265">
        <v>5.6</v>
      </c>
      <c r="S9" s="271">
        <f>(Q9+R9)/2</f>
        <v>5.35</v>
      </c>
      <c r="T9" s="265">
        <v>3.7</v>
      </c>
      <c r="U9" s="265">
        <v>3.7</v>
      </c>
      <c r="V9" s="271">
        <f>(T9+U9)/2</f>
        <v>3.7</v>
      </c>
      <c r="W9" s="265">
        <v>7.9</v>
      </c>
      <c r="X9" s="265">
        <v>7.5</v>
      </c>
      <c r="Y9" s="271">
        <f>(W9+X9)/2</f>
        <v>7.7</v>
      </c>
      <c r="Z9" s="265">
        <v>7.3</v>
      </c>
      <c r="AA9" s="265">
        <v>7.2</v>
      </c>
      <c r="AB9" s="265">
        <v>7.5</v>
      </c>
      <c r="AC9" s="271">
        <f>(Z9+AA9+AB9)/3</f>
        <v>7.333333333333333</v>
      </c>
      <c r="AD9" s="266"/>
      <c r="AE9" s="267">
        <f>((Q9+R9)/2)+((T9+U9)/2)+((W9+X9)/2)+((Z9+AA9+AB9)/3)-AD9</f>
        <v>24.083333333333332</v>
      </c>
      <c r="AF9" s="265">
        <v>3.5</v>
      </c>
      <c r="AG9" s="265">
        <v>3.7</v>
      </c>
      <c r="AH9" s="271">
        <f>(AF9+AG9)/2</f>
        <v>3.6</v>
      </c>
      <c r="AI9" s="265">
        <v>2.6</v>
      </c>
      <c r="AJ9" s="265">
        <v>2.4</v>
      </c>
      <c r="AK9" s="271">
        <f>(AI9+AJ9)/2</f>
        <v>2.5</v>
      </c>
      <c r="AL9" s="265">
        <v>5.5</v>
      </c>
      <c r="AM9" s="265">
        <v>5.7</v>
      </c>
      <c r="AN9" s="271">
        <f>(AL9+AM9)/2</f>
        <v>5.6</v>
      </c>
      <c r="AO9" s="265">
        <v>5.9</v>
      </c>
      <c r="AP9" s="265">
        <v>5.8</v>
      </c>
      <c r="AQ9" s="265">
        <v>5.6</v>
      </c>
      <c r="AR9" s="271">
        <f>(AO9+AP9+AQ9)/3</f>
        <v>5.7666666666666657</v>
      </c>
      <c r="AS9" s="266"/>
      <c r="AT9" s="267">
        <f>((AF9+AG9)/2)+((AI9+AJ9)/2)+((AL9+AM9)/2)+((AO9+AP9+AQ9)/3)-AS9</f>
        <v>17.466666666666665</v>
      </c>
      <c r="AU9" s="267">
        <f>AT9+AE9</f>
        <v>41.55</v>
      </c>
      <c r="AV9" s="273">
        <v>1</v>
      </c>
    </row>
    <row r="10" spans="1:48" ht="16.5" thickBot="1">
      <c r="A10" s="274" t="s">
        <v>235</v>
      </c>
      <c r="B10" s="275">
        <v>3</v>
      </c>
      <c r="C10" s="275">
        <v>3.4</v>
      </c>
      <c r="D10" s="276">
        <f>(B10+C10)/2</f>
        <v>3.2</v>
      </c>
      <c r="E10" s="275">
        <v>1</v>
      </c>
      <c r="F10" s="275">
        <v>1.5</v>
      </c>
      <c r="G10" s="276">
        <f>(E10+F10)/2</f>
        <v>1.25</v>
      </c>
      <c r="H10" s="275">
        <v>5.6</v>
      </c>
      <c r="I10" s="275">
        <v>5.3</v>
      </c>
      <c r="J10" s="276">
        <f>(H10+I10)/2</f>
        <v>5.4499999999999993</v>
      </c>
      <c r="K10" s="275">
        <v>7.2</v>
      </c>
      <c r="L10" s="275">
        <v>7.5</v>
      </c>
      <c r="M10" s="275">
        <v>7.1</v>
      </c>
      <c r="N10" s="276">
        <f>(K10+L10+M10)/3</f>
        <v>7.2666666666666657</v>
      </c>
      <c r="O10" s="277"/>
      <c r="P10" s="278">
        <f>((B10+C10)/2)+((E10+F10)/2)+((H10+I10)/2)+((K10+L10+M10)/3)-O10</f>
        <v>17.166666666666664</v>
      </c>
      <c r="Q10" s="279">
        <v>5.6</v>
      </c>
      <c r="R10" s="275">
        <v>5.7</v>
      </c>
      <c r="S10" s="276">
        <f>(Q10+R10)/2</f>
        <v>5.65</v>
      </c>
      <c r="T10" s="275">
        <v>1.6</v>
      </c>
      <c r="U10" s="275">
        <v>1.3</v>
      </c>
      <c r="V10" s="276">
        <f>(T10+U10)/2</f>
        <v>1.4500000000000002</v>
      </c>
      <c r="W10" s="275">
        <v>6.2</v>
      </c>
      <c r="X10" s="275">
        <v>6.6</v>
      </c>
      <c r="Y10" s="276">
        <f>(W10+X10)/2</f>
        <v>6.4</v>
      </c>
      <c r="Z10" s="275">
        <v>6</v>
      </c>
      <c r="AA10" s="275">
        <v>6.6</v>
      </c>
      <c r="AB10" s="275">
        <v>6.4</v>
      </c>
      <c r="AC10" s="276">
        <f>(Z10+AA10+AB10)/3</f>
        <v>6.333333333333333</v>
      </c>
      <c r="AD10" s="277"/>
      <c r="AE10" s="278">
        <f>((Q10+R10)/2)+((T10+U10)/2)+((W10+X10)/2)+((Z10+AA10+AB10)/3)-AD10</f>
        <v>19.833333333333332</v>
      </c>
      <c r="AF10" s="275">
        <v>4.4000000000000004</v>
      </c>
      <c r="AG10" s="275">
        <v>4.3</v>
      </c>
      <c r="AH10" s="276">
        <f>(AF10+AG10)/2</f>
        <v>4.3499999999999996</v>
      </c>
      <c r="AI10" s="275">
        <v>2.4</v>
      </c>
      <c r="AJ10" s="275">
        <v>2.9</v>
      </c>
      <c r="AK10" s="276">
        <f>(AI10+AJ10)/2</f>
        <v>2.65</v>
      </c>
      <c r="AL10" s="275">
        <v>5.6</v>
      </c>
      <c r="AM10" s="275">
        <v>6.1</v>
      </c>
      <c r="AN10" s="276">
        <f>(AL10+AM10)/2</f>
        <v>5.85</v>
      </c>
      <c r="AO10" s="275">
        <v>6.8</v>
      </c>
      <c r="AP10" s="275">
        <v>6.9</v>
      </c>
      <c r="AQ10" s="275">
        <v>6.7</v>
      </c>
      <c r="AR10" s="276">
        <f>(AO10+AP10+AQ10)/3</f>
        <v>6.8</v>
      </c>
      <c r="AS10" s="277"/>
      <c r="AT10" s="278">
        <f>((AF10+AG10)/2)+((AI10+AJ10)/2)+((AL10+AM10)/2)+((AO10+AP10+AQ10)/3)-AS10</f>
        <v>19.649999999999999</v>
      </c>
      <c r="AU10" s="278">
        <f>AT10+AE10</f>
        <v>39.483333333333334</v>
      </c>
      <c r="AV10" s="280">
        <v>2</v>
      </c>
    </row>
    <row r="11" spans="1:48">
      <c r="N11" s="9"/>
      <c r="O11" s="9"/>
      <c r="P11" s="9"/>
      <c r="Q11" s="9"/>
      <c r="R11" s="10"/>
    </row>
    <row r="12" spans="1:48" ht="20.25">
      <c r="A12" s="13"/>
      <c r="B12" s="330" t="s">
        <v>238</v>
      </c>
      <c r="C12" s="330"/>
      <c r="D12" s="330"/>
      <c r="E12" s="330"/>
      <c r="F12" s="330"/>
      <c r="G12" s="330"/>
      <c r="H12" s="330"/>
      <c r="I12" s="330"/>
      <c r="J12" s="330"/>
      <c r="K12" s="330"/>
      <c r="L12" s="330"/>
      <c r="M12" s="330"/>
      <c r="N12" s="330"/>
      <c r="O12" s="330"/>
      <c r="P12" s="330"/>
      <c r="Q12" s="330"/>
    </row>
    <row r="13" spans="1:48" ht="15.75" thickBot="1">
      <c r="A13" s="4"/>
      <c r="C13" s="4"/>
      <c r="D13" s="3"/>
      <c r="E13" s="3"/>
      <c r="F13" s="4"/>
      <c r="G13" s="4"/>
      <c r="H13" s="3"/>
      <c r="I13" s="4"/>
      <c r="J13" s="4"/>
      <c r="K13" s="3"/>
      <c r="L13" s="4"/>
      <c r="M13" s="4"/>
      <c r="N13" s="4"/>
      <c r="O13" s="3"/>
      <c r="P13" s="4"/>
      <c r="Q13" s="3"/>
    </row>
    <row r="14" spans="1:48" ht="16.5" thickBot="1">
      <c r="A14" s="160" t="s">
        <v>45</v>
      </c>
      <c r="B14" s="368" t="s">
        <v>237</v>
      </c>
      <c r="C14" s="369"/>
      <c r="D14" s="369"/>
      <c r="E14" s="369"/>
      <c r="F14" s="369"/>
      <c r="G14" s="369"/>
      <c r="H14" s="369"/>
      <c r="I14" s="369"/>
      <c r="J14" s="369"/>
      <c r="K14" s="369"/>
      <c r="L14" s="369"/>
      <c r="M14" s="369"/>
      <c r="N14" s="369"/>
      <c r="O14" s="369"/>
      <c r="P14" s="370"/>
      <c r="Q14" s="118"/>
      <c r="R14" s="5"/>
    </row>
    <row r="15" spans="1:48" ht="15.75" customHeight="1" thickBot="1">
      <c r="A15" s="161"/>
      <c r="B15" s="162" t="s">
        <v>13</v>
      </c>
      <c r="C15" s="163" t="s">
        <v>15</v>
      </c>
      <c r="D15" s="53" t="s">
        <v>246</v>
      </c>
      <c r="E15" s="16" t="s">
        <v>16</v>
      </c>
      <c r="F15" s="16" t="s">
        <v>14</v>
      </c>
      <c r="G15" s="53" t="s">
        <v>247</v>
      </c>
      <c r="H15" s="16" t="s">
        <v>8</v>
      </c>
      <c r="I15" s="16" t="s">
        <v>9</v>
      </c>
      <c r="J15" s="53" t="s">
        <v>248</v>
      </c>
      <c r="K15" s="16" t="s">
        <v>10</v>
      </c>
      <c r="L15" s="16" t="s">
        <v>11</v>
      </c>
      <c r="M15" s="16" t="s">
        <v>12</v>
      </c>
      <c r="N15" s="53" t="s">
        <v>249</v>
      </c>
      <c r="O15" s="17" t="s">
        <v>4</v>
      </c>
      <c r="P15" s="18" t="s">
        <v>5</v>
      </c>
      <c r="Q15" s="118"/>
      <c r="R15" s="5"/>
    </row>
    <row r="16" spans="1:48" ht="16.5" thickBot="1">
      <c r="A16" s="164" t="s">
        <v>17</v>
      </c>
      <c r="B16" s="165">
        <v>5</v>
      </c>
      <c r="C16" s="166">
        <v>5</v>
      </c>
      <c r="D16" s="167">
        <f>(B16+C16)/2</f>
        <v>5</v>
      </c>
      <c r="E16" s="166">
        <v>5</v>
      </c>
      <c r="F16" s="166">
        <v>5</v>
      </c>
      <c r="G16" s="167">
        <f>(E16+F16)/2</f>
        <v>5</v>
      </c>
      <c r="H16" s="166">
        <v>10</v>
      </c>
      <c r="I16" s="166">
        <v>10</v>
      </c>
      <c r="J16" s="167">
        <f>(H16+I16)/2</f>
        <v>10</v>
      </c>
      <c r="K16" s="166">
        <v>10</v>
      </c>
      <c r="L16" s="166">
        <v>10</v>
      </c>
      <c r="M16" s="166">
        <v>10</v>
      </c>
      <c r="N16" s="167">
        <f>(K16+L16+M16)/3</f>
        <v>10</v>
      </c>
      <c r="O16" s="168"/>
      <c r="P16" s="167">
        <f>((B16+C16)/2)+((E16+F16)/2)+((H16+I16)/2)+((K16+L16+M16)/3)-O16</f>
        <v>30</v>
      </c>
      <c r="Q16" s="169"/>
      <c r="R16" s="5"/>
      <c r="S16" s="307"/>
    </row>
    <row r="17" spans="1:19" ht="15.75">
      <c r="A17" s="256" t="s">
        <v>239</v>
      </c>
      <c r="B17" s="257">
        <v>1.9</v>
      </c>
      <c r="C17" s="258">
        <v>1.8</v>
      </c>
      <c r="D17" s="259">
        <f>(B17+C17)/2</f>
        <v>1.85</v>
      </c>
      <c r="E17" s="258">
        <v>2.6</v>
      </c>
      <c r="F17" s="258">
        <v>2.8</v>
      </c>
      <c r="G17" s="259">
        <f>(E17+F17)/2</f>
        <v>2.7</v>
      </c>
      <c r="H17" s="258">
        <v>5.5</v>
      </c>
      <c r="I17" s="258">
        <v>5.9</v>
      </c>
      <c r="J17" s="259">
        <f>(H17+I17)/2</f>
        <v>5.7</v>
      </c>
      <c r="K17" s="258">
        <v>6.6</v>
      </c>
      <c r="L17" s="258">
        <v>6.1</v>
      </c>
      <c r="M17" s="258">
        <v>6.8</v>
      </c>
      <c r="N17" s="259">
        <f>(K17+L17+M17)/3</f>
        <v>6.5</v>
      </c>
      <c r="O17" s="260"/>
      <c r="P17" s="261">
        <f>((B17+C17)/2)+((E17+F17)/2)+((H17+I17)/2)+((K17+L17+M17)/3)-O17</f>
        <v>16.75</v>
      </c>
      <c r="Q17" s="262">
        <v>1</v>
      </c>
      <c r="R17" s="5"/>
      <c r="S17" s="308">
        <v>1</v>
      </c>
    </row>
    <row r="18" spans="1:19" ht="15.75">
      <c r="A18" s="263" t="s">
        <v>241</v>
      </c>
      <c r="B18" s="264">
        <v>1.1000000000000001</v>
      </c>
      <c r="C18" s="265">
        <v>0.9</v>
      </c>
      <c r="D18" s="259">
        <f>(B18+C18)/2</f>
        <v>1</v>
      </c>
      <c r="E18" s="265">
        <v>2.1</v>
      </c>
      <c r="F18" s="265">
        <v>2.2999999999999998</v>
      </c>
      <c r="G18" s="259">
        <f>(E18+F18)/2</f>
        <v>2.2000000000000002</v>
      </c>
      <c r="H18" s="265">
        <v>6</v>
      </c>
      <c r="I18" s="265">
        <v>5.7</v>
      </c>
      <c r="J18" s="259">
        <f>(H18+I18)/2</f>
        <v>5.85</v>
      </c>
      <c r="K18" s="265">
        <v>6.4</v>
      </c>
      <c r="L18" s="265">
        <v>6.2</v>
      </c>
      <c r="M18" s="265">
        <v>6.5</v>
      </c>
      <c r="N18" s="259">
        <f>(K18+L18+M18)/3</f>
        <v>6.3666666666666671</v>
      </c>
      <c r="O18" s="266"/>
      <c r="P18" s="267">
        <f>((B18+C18)/2)+((E18+F18)/2)+((H18+I18)/2)+((K18+L18+M18)/3)-O18</f>
        <v>15.416666666666668</v>
      </c>
      <c r="Q18" s="268">
        <v>2</v>
      </c>
      <c r="R18" s="5"/>
      <c r="S18" s="308">
        <v>2</v>
      </c>
    </row>
    <row r="19" spans="1:19" ht="15.75">
      <c r="A19" s="269" t="s">
        <v>240</v>
      </c>
      <c r="B19" s="264">
        <v>1.3</v>
      </c>
      <c r="C19" s="265">
        <v>1.5</v>
      </c>
      <c r="D19" s="259">
        <f>(B19+C19)/2</f>
        <v>1.4</v>
      </c>
      <c r="E19" s="265">
        <v>1.9</v>
      </c>
      <c r="F19" s="265">
        <v>2</v>
      </c>
      <c r="G19" s="259">
        <f>(E19+F19)/2</f>
        <v>1.95</v>
      </c>
      <c r="H19" s="265">
        <v>4.5999999999999996</v>
      </c>
      <c r="I19" s="265">
        <v>4.2</v>
      </c>
      <c r="J19" s="259">
        <f>(H19+I19)/2</f>
        <v>4.4000000000000004</v>
      </c>
      <c r="K19" s="265">
        <v>6.2</v>
      </c>
      <c r="L19" s="265">
        <v>6.2</v>
      </c>
      <c r="M19" s="265">
        <v>6.7</v>
      </c>
      <c r="N19" s="259">
        <f>(K19+L19+M19)/3</f>
        <v>6.3666666666666671</v>
      </c>
      <c r="O19" s="266"/>
      <c r="P19" s="267">
        <f>((B19+C19)/2)+((E19+F19)/2)+((H19+I19)/2)+((K19+L19+M19)/3)-O19</f>
        <v>14.116666666666667</v>
      </c>
      <c r="Q19" s="268">
        <v>3</v>
      </c>
      <c r="R19" s="5"/>
      <c r="S19" s="308">
        <v>3</v>
      </c>
    </row>
    <row r="20" spans="1:19" ht="16.5" thickBot="1">
      <c r="A20" s="252" t="s">
        <v>242</v>
      </c>
      <c r="B20" s="170"/>
      <c r="C20" s="139"/>
      <c r="D20" s="171">
        <f>(B20+C20)/2</f>
        <v>0</v>
      </c>
      <c r="E20" s="139"/>
      <c r="F20" s="139"/>
      <c r="G20" s="171">
        <f>(E20+F20)/2</f>
        <v>0</v>
      </c>
      <c r="H20" s="139"/>
      <c r="I20" s="139"/>
      <c r="J20" s="171">
        <f>(H20+I20)/2</f>
        <v>0</v>
      </c>
      <c r="K20" s="139"/>
      <c r="L20" s="139"/>
      <c r="M20" s="139"/>
      <c r="N20" s="171">
        <f>(K20+L20+M20)/3</f>
        <v>0</v>
      </c>
      <c r="O20" s="140"/>
      <c r="P20" s="172">
        <f>((B20+C20)/2)+((E20+F20)/2)+((H20+I20)/2)+((K20+L20+M20)/3)-O20</f>
        <v>0</v>
      </c>
      <c r="Q20" s="173">
        <v>4</v>
      </c>
      <c r="R20" s="5"/>
      <c r="S20" s="307"/>
    </row>
  </sheetData>
  <sheetProtection algorithmName="SHA-512" hashValue="1PvaWBD1PqgUbYo9wKHhWfz7+D6kExzVXw7Rh59ghebkaQojmb9AbIwVfR6lbjyWnqAzam0aULXeRNxxBtS9jw==" saltValue="oo4+mrseDlFDPxXu4Hr93A==" spinCount="100000" sheet="1" objects="1" scenarios="1"/>
  <sortState ref="A9:AU10">
    <sortCondition descending="1" ref="AU9:AU10"/>
  </sortState>
  <mergeCells count="9">
    <mergeCell ref="B12:Q12"/>
    <mergeCell ref="B14:P14"/>
    <mergeCell ref="A1:AG1"/>
    <mergeCell ref="A3:AG3"/>
    <mergeCell ref="A4:AG4"/>
    <mergeCell ref="A6:A7"/>
    <mergeCell ref="Q6:AE6"/>
    <mergeCell ref="AF6:AT6"/>
    <mergeCell ref="B6:P6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AG22"/>
  <sheetViews>
    <sheetView workbookViewId="0">
      <selection activeCell="S7" sqref="S7:AE7"/>
    </sheetView>
  </sheetViews>
  <sheetFormatPr baseColWidth="10" defaultColWidth="11.42578125" defaultRowHeight="14.25"/>
  <cols>
    <col min="1" max="1" width="25.140625" style="2" bestFit="1" customWidth="1"/>
    <col min="2" max="3" width="5.7109375" style="2" hidden="1" customWidth="1"/>
    <col min="4" max="4" width="5.7109375" style="2" customWidth="1"/>
    <col min="5" max="6" width="5.7109375" style="2" hidden="1" customWidth="1"/>
    <col min="7" max="7" width="5.7109375" style="2" customWidth="1"/>
    <col min="8" max="9" width="7.140625" style="2" hidden="1" customWidth="1"/>
    <col min="10" max="10" width="7.140625" style="2" bestFit="1" customWidth="1"/>
    <col min="11" max="11" width="5.140625" style="2" hidden="1" customWidth="1"/>
    <col min="12" max="12" width="6.7109375" style="2" hidden="1" customWidth="1"/>
    <col min="13" max="13" width="5.7109375" style="2" hidden="1" customWidth="1"/>
    <col min="14" max="14" width="6.140625" style="2" bestFit="1" customWidth="1"/>
    <col min="15" max="15" width="5.7109375" style="2" customWidth="1"/>
    <col min="16" max="16" width="7" style="2" bestFit="1" customWidth="1"/>
    <col min="17" max="17" width="5.7109375" style="2" hidden="1" customWidth="1"/>
    <col min="18" max="18" width="5.7109375" style="6" hidden="1" customWidth="1"/>
    <col min="19" max="19" width="7.140625" style="7" bestFit="1" customWidth="1"/>
    <col min="20" max="21" width="7.140625" style="2" hidden="1" customWidth="1"/>
    <col min="22" max="22" width="5.140625" style="5" bestFit="1" customWidth="1"/>
    <col min="23" max="23" width="6.7109375" style="5" hidden="1" customWidth="1"/>
    <col min="24" max="24" width="6.5703125" style="5" hidden="1" customWidth="1"/>
    <col min="25" max="25" width="6.140625" style="5" bestFit="1" customWidth="1"/>
    <col min="26" max="28" width="7.28515625" style="5" hidden="1" customWidth="1"/>
    <col min="29" max="29" width="6.140625" style="5" bestFit="1" customWidth="1"/>
    <col min="30" max="30" width="5.28515625" style="5" bestFit="1" customWidth="1"/>
    <col min="31" max="31" width="11" style="5" customWidth="1"/>
    <col min="32" max="32" width="7" style="5" bestFit="1" customWidth="1"/>
    <col min="33" max="33" width="3.85546875" style="5" bestFit="1" customWidth="1"/>
    <col min="34" max="16384" width="11.42578125" style="5"/>
  </cols>
  <sheetData>
    <row r="1" spans="1:33" s="1" customFormat="1" ht="23.25">
      <c r="A1" s="329" t="s">
        <v>109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329"/>
      <c r="Y1" s="329"/>
      <c r="Z1" s="329"/>
      <c r="AA1" s="329"/>
      <c r="AB1" s="329"/>
      <c r="AC1" s="329"/>
      <c r="AD1" s="329"/>
      <c r="AE1" s="329"/>
      <c r="AF1" s="329"/>
      <c r="AG1" s="329"/>
    </row>
    <row r="2" spans="1:33" ht="2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33" s="8" customFormat="1" ht="20.25">
      <c r="A3" s="330" t="s">
        <v>174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0"/>
      <c r="W3" s="330"/>
      <c r="X3" s="330"/>
      <c r="Y3" s="330"/>
      <c r="Z3" s="330"/>
      <c r="AA3" s="330"/>
      <c r="AB3" s="330"/>
      <c r="AC3" s="330"/>
      <c r="AD3" s="330"/>
      <c r="AE3" s="330"/>
      <c r="AF3" s="330"/>
      <c r="AG3" s="330"/>
    </row>
    <row r="4" spans="1:33" s="8" customFormat="1" ht="20.25">
      <c r="A4" s="330" t="s">
        <v>175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</row>
    <row r="5" spans="1:33" ht="15.75" thickBot="1">
      <c r="B5" s="4"/>
      <c r="C5" s="3"/>
      <c r="D5" s="4"/>
      <c r="E5" s="4"/>
      <c r="F5" s="4"/>
      <c r="G5" s="4"/>
      <c r="H5" s="4"/>
      <c r="I5" s="4"/>
      <c r="J5" s="4"/>
      <c r="K5" s="4"/>
      <c r="L5" s="3"/>
      <c r="M5" s="4"/>
      <c r="N5" s="4"/>
      <c r="O5" s="4"/>
      <c r="P5" s="4"/>
      <c r="Q5" s="4"/>
    </row>
    <row r="6" spans="1:33" s="4" customFormat="1" ht="16.5" thickBot="1">
      <c r="A6" s="371" t="s">
        <v>45</v>
      </c>
      <c r="B6" s="373" t="s">
        <v>6</v>
      </c>
      <c r="C6" s="374"/>
      <c r="D6" s="374"/>
      <c r="E6" s="374"/>
      <c r="F6" s="374"/>
      <c r="G6" s="374"/>
      <c r="H6" s="374"/>
      <c r="I6" s="374"/>
      <c r="J6" s="374"/>
      <c r="K6" s="374"/>
      <c r="L6" s="374"/>
      <c r="M6" s="374"/>
      <c r="N6" s="374"/>
      <c r="O6" s="374"/>
      <c r="P6" s="375"/>
      <c r="Q6" s="373" t="s">
        <v>7</v>
      </c>
      <c r="R6" s="374"/>
      <c r="S6" s="374"/>
      <c r="T6" s="374"/>
      <c r="U6" s="374"/>
      <c r="V6" s="374"/>
      <c r="W6" s="374"/>
      <c r="X6" s="374"/>
      <c r="Y6" s="374"/>
      <c r="Z6" s="374"/>
      <c r="AA6" s="374"/>
      <c r="AB6" s="374"/>
      <c r="AC6" s="374"/>
      <c r="AD6" s="374"/>
      <c r="AE6" s="375"/>
      <c r="AF6" s="116"/>
      <c r="AG6" s="116"/>
    </row>
    <row r="7" spans="1:33" ht="16.5" thickBot="1">
      <c r="A7" s="372"/>
      <c r="B7" s="123" t="s">
        <v>13</v>
      </c>
      <c r="C7" s="117" t="s">
        <v>15</v>
      </c>
      <c r="D7" s="53" t="s">
        <v>246</v>
      </c>
      <c r="E7" s="16" t="s">
        <v>16</v>
      </c>
      <c r="F7" s="16" t="s">
        <v>14</v>
      </c>
      <c r="G7" s="53" t="s">
        <v>247</v>
      </c>
      <c r="H7" s="16" t="s">
        <v>8</v>
      </c>
      <c r="I7" s="16" t="s">
        <v>9</v>
      </c>
      <c r="J7" s="53" t="s">
        <v>248</v>
      </c>
      <c r="K7" s="16" t="s">
        <v>10</v>
      </c>
      <c r="L7" s="16" t="s">
        <v>11</v>
      </c>
      <c r="M7" s="16" t="s">
        <v>12</v>
      </c>
      <c r="N7" s="53" t="s">
        <v>249</v>
      </c>
      <c r="O7" s="17" t="s">
        <v>4</v>
      </c>
      <c r="P7" s="18" t="s">
        <v>5</v>
      </c>
      <c r="Q7" s="123" t="s">
        <v>13</v>
      </c>
      <c r="R7" s="117" t="s">
        <v>15</v>
      </c>
      <c r="S7" s="53" t="s">
        <v>246</v>
      </c>
      <c r="T7" s="16" t="s">
        <v>16</v>
      </c>
      <c r="U7" s="16" t="s">
        <v>14</v>
      </c>
      <c r="V7" s="53" t="s">
        <v>247</v>
      </c>
      <c r="W7" s="16" t="s">
        <v>8</v>
      </c>
      <c r="X7" s="16" t="s">
        <v>9</v>
      </c>
      <c r="Y7" s="53" t="s">
        <v>248</v>
      </c>
      <c r="Z7" s="16" t="s">
        <v>10</v>
      </c>
      <c r="AA7" s="16" t="s">
        <v>11</v>
      </c>
      <c r="AB7" s="16" t="s">
        <v>12</v>
      </c>
      <c r="AC7" s="53" t="s">
        <v>249</v>
      </c>
      <c r="AD7" s="17" t="s">
        <v>4</v>
      </c>
      <c r="AE7" s="18" t="s">
        <v>5</v>
      </c>
      <c r="AF7" s="124" t="s">
        <v>3</v>
      </c>
      <c r="AG7" s="118"/>
    </row>
    <row r="8" spans="1:33" ht="15.75">
      <c r="A8" s="146" t="s">
        <v>17</v>
      </c>
      <c r="B8" s="143">
        <v>7</v>
      </c>
      <c r="C8" s="130">
        <v>7</v>
      </c>
      <c r="D8" s="131">
        <f t="shared" ref="D8:D21" si="0">(B8+C8)/2</f>
        <v>7</v>
      </c>
      <c r="E8" s="130">
        <v>7</v>
      </c>
      <c r="F8" s="130">
        <v>7</v>
      </c>
      <c r="G8" s="131">
        <f t="shared" ref="G8:G21" si="1">(E8+F8)/2</f>
        <v>7</v>
      </c>
      <c r="H8" s="130">
        <v>10</v>
      </c>
      <c r="I8" s="130">
        <v>10</v>
      </c>
      <c r="J8" s="131">
        <f t="shared" ref="J8:J21" si="2">(H8+I8)/2</f>
        <v>10</v>
      </c>
      <c r="K8" s="130">
        <v>10</v>
      </c>
      <c r="L8" s="130">
        <v>10</v>
      </c>
      <c r="M8" s="130">
        <v>10</v>
      </c>
      <c r="N8" s="131">
        <f t="shared" ref="N8:N21" si="3">(K8+L8+M8)/3</f>
        <v>10</v>
      </c>
      <c r="O8" s="132"/>
      <c r="P8" s="133">
        <f t="shared" ref="P8:P21" si="4">((B8+C8)/2)+((E8+F8)/2)+((H8+I8)/2)+((K8+L8+M8)/3)-O8</f>
        <v>34</v>
      </c>
      <c r="Q8" s="130">
        <v>7</v>
      </c>
      <c r="R8" s="130">
        <v>7</v>
      </c>
      <c r="S8" s="131">
        <f t="shared" ref="S8:S21" si="5">(Q8+R8)/2</f>
        <v>7</v>
      </c>
      <c r="T8" s="130">
        <v>7</v>
      </c>
      <c r="U8" s="130">
        <v>7</v>
      </c>
      <c r="V8" s="131">
        <f t="shared" ref="V8:V21" si="6">(T8+U8)/2</f>
        <v>7</v>
      </c>
      <c r="W8" s="130">
        <v>10</v>
      </c>
      <c r="X8" s="130">
        <v>10</v>
      </c>
      <c r="Y8" s="131">
        <f t="shared" ref="Y8:Y21" si="7">(W8+X8)/2</f>
        <v>10</v>
      </c>
      <c r="Z8" s="130">
        <v>10</v>
      </c>
      <c r="AA8" s="130">
        <v>10</v>
      </c>
      <c r="AB8" s="130">
        <v>10</v>
      </c>
      <c r="AC8" s="131">
        <f t="shared" ref="AC8:AC21" si="8">(Z8+AA8+AB8)/3</f>
        <v>10</v>
      </c>
      <c r="AD8" s="132"/>
      <c r="AE8" s="133">
        <f t="shared" ref="AE8:AE21" si="9">((Q8+R8)/2)+((T8+U8)/2)+((W8+X8)/2)+((Z8+AA8+AB8)/3)-AD8</f>
        <v>34</v>
      </c>
      <c r="AF8" s="133">
        <f t="shared" ref="AF8:AF21" si="10">AE8+P8</f>
        <v>68</v>
      </c>
      <c r="AG8" s="134"/>
    </row>
    <row r="9" spans="1:33" ht="15.75">
      <c r="A9" s="310" t="s">
        <v>184</v>
      </c>
      <c r="B9" s="272">
        <v>2.8</v>
      </c>
      <c r="C9" s="265">
        <v>3.4</v>
      </c>
      <c r="D9" s="271">
        <f t="shared" si="0"/>
        <v>3.0999999999999996</v>
      </c>
      <c r="E9" s="265">
        <v>3</v>
      </c>
      <c r="F9" s="265">
        <v>3.1</v>
      </c>
      <c r="G9" s="271">
        <f t="shared" si="1"/>
        <v>3.05</v>
      </c>
      <c r="H9" s="265">
        <v>7.3</v>
      </c>
      <c r="I9" s="265">
        <v>7.5</v>
      </c>
      <c r="J9" s="271">
        <f t="shared" si="2"/>
        <v>7.4</v>
      </c>
      <c r="K9" s="265">
        <v>6.8</v>
      </c>
      <c r="L9" s="265">
        <v>6.9</v>
      </c>
      <c r="M9" s="265">
        <v>6.4</v>
      </c>
      <c r="N9" s="271">
        <f t="shared" si="3"/>
        <v>6.7</v>
      </c>
      <c r="O9" s="266"/>
      <c r="P9" s="267">
        <f t="shared" si="4"/>
        <v>20.25</v>
      </c>
      <c r="Q9" s="265">
        <v>4.2</v>
      </c>
      <c r="R9" s="265">
        <v>4.2</v>
      </c>
      <c r="S9" s="271">
        <f t="shared" si="5"/>
        <v>4.2</v>
      </c>
      <c r="T9" s="265">
        <v>4.7</v>
      </c>
      <c r="U9" s="265">
        <v>5.3</v>
      </c>
      <c r="V9" s="271">
        <f t="shared" si="6"/>
        <v>5</v>
      </c>
      <c r="W9" s="265">
        <v>8.1999999999999993</v>
      </c>
      <c r="X9" s="265">
        <v>8.1999999999999993</v>
      </c>
      <c r="Y9" s="271">
        <f t="shared" si="7"/>
        <v>8.1999999999999993</v>
      </c>
      <c r="Z9" s="265">
        <v>6.7</v>
      </c>
      <c r="AA9" s="265">
        <v>6.5</v>
      </c>
      <c r="AB9" s="265">
        <v>6.1</v>
      </c>
      <c r="AC9" s="271">
        <f t="shared" si="8"/>
        <v>6.4333333333333327</v>
      </c>
      <c r="AD9" s="266"/>
      <c r="AE9" s="267">
        <f t="shared" si="9"/>
        <v>23.833333333333332</v>
      </c>
      <c r="AF9" s="267">
        <f t="shared" si="10"/>
        <v>44.083333333333329</v>
      </c>
      <c r="AG9" s="273">
        <v>1</v>
      </c>
    </row>
    <row r="10" spans="1:33" ht="15.75">
      <c r="A10" s="311" t="s">
        <v>180</v>
      </c>
      <c r="B10" s="272">
        <v>4.4000000000000004</v>
      </c>
      <c r="C10" s="265">
        <v>4.7</v>
      </c>
      <c r="D10" s="271">
        <f t="shared" si="0"/>
        <v>4.5500000000000007</v>
      </c>
      <c r="E10" s="265">
        <v>2.5</v>
      </c>
      <c r="F10" s="265">
        <v>2.4</v>
      </c>
      <c r="G10" s="271">
        <f t="shared" si="1"/>
        <v>2.4500000000000002</v>
      </c>
      <c r="H10" s="265">
        <v>6.4</v>
      </c>
      <c r="I10" s="265">
        <v>6.9</v>
      </c>
      <c r="J10" s="271">
        <f t="shared" si="2"/>
        <v>6.65</v>
      </c>
      <c r="K10" s="265">
        <v>7.8</v>
      </c>
      <c r="L10" s="265">
        <v>7.3</v>
      </c>
      <c r="M10" s="265">
        <v>7.2</v>
      </c>
      <c r="N10" s="271">
        <f t="shared" si="3"/>
        <v>7.4333333333333336</v>
      </c>
      <c r="O10" s="266"/>
      <c r="P10" s="267">
        <f t="shared" si="4"/>
        <v>21.083333333333336</v>
      </c>
      <c r="Q10" s="265">
        <v>3.5</v>
      </c>
      <c r="R10" s="265">
        <v>3.7</v>
      </c>
      <c r="S10" s="271">
        <f t="shared" si="5"/>
        <v>3.6</v>
      </c>
      <c r="T10" s="265">
        <v>4.5</v>
      </c>
      <c r="U10" s="265">
        <v>4.9000000000000004</v>
      </c>
      <c r="V10" s="271">
        <f t="shared" si="6"/>
        <v>4.7</v>
      </c>
      <c r="W10" s="265">
        <v>7.9</v>
      </c>
      <c r="X10" s="265">
        <v>8.3000000000000007</v>
      </c>
      <c r="Y10" s="271">
        <f t="shared" si="7"/>
        <v>8.1000000000000014</v>
      </c>
      <c r="Z10" s="265">
        <v>6.6</v>
      </c>
      <c r="AA10" s="265">
        <v>6.2</v>
      </c>
      <c r="AB10" s="265">
        <v>6.8</v>
      </c>
      <c r="AC10" s="271">
        <f t="shared" si="8"/>
        <v>6.5333333333333341</v>
      </c>
      <c r="AD10" s="266">
        <v>0.3</v>
      </c>
      <c r="AE10" s="267">
        <f t="shared" si="9"/>
        <v>22.633333333333336</v>
      </c>
      <c r="AF10" s="267">
        <f t="shared" si="10"/>
        <v>43.716666666666669</v>
      </c>
      <c r="AG10" s="273">
        <v>2</v>
      </c>
    </row>
    <row r="11" spans="1:33" ht="15.75">
      <c r="A11" s="270" t="s">
        <v>178</v>
      </c>
      <c r="B11" s="272">
        <v>3.5</v>
      </c>
      <c r="C11" s="265">
        <v>2.9</v>
      </c>
      <c r="D11" s="271">
        <f t="shared" si="0"/>
        <v>3.2</v>
      </c>
      <c r="E11" s="265">
        <v>3.4</v>
      </c>
      <c r="F11" s="265">
        <v>3.7</v>
      </c>
      <c r="G11" s="271">
        <f t="shared" si="1"/>
        <v>3.55</v>
      </c>
      <c r="H11" s="265">
        <v>7.3</v>
      </c>
      <c r="I11" s="265">
        <v>7.8</v>
      </c>
      <c r="J11" s="271">
        <f t="shared" si="2"/>
        <v>7.55</v>
      </c>
      <c r="K11" s="265">
        <v>7.5</v>
      </c>
      <c r="L11" s="265">
        <v>7</v>
      </c>
      <c r="M11" s="265">
        <v>7</v>
      </c>
      <c r="N11" s="271">
        <f t="shared" si="3"/>
        <v>7.166666666666667</v>
      </c>
      <c r="O11" s="266"/>
      <c r="P11" s="267">
        <f t="shared" si="4"/>
        <v>21.466666666666669</v>
      </c>
      <c r="Q11" s="265">
        <v>2.4</v>
      </c>
      <c r="R11" s="265">
        <v>3</v>
      </c>
      <c r="S11" s="271">
        <f t="shared" si="5"/>
        <v>2.7</v>
      </c>
      <c r="T11" s="265">
        <v>3.1</v>
      </c>
      <c r="U11" s="265">
        <v>2.9</v>
      </c>
      <c r="V11" s="271">
        <f t="shared" si="6"/>
        <v>3</v>
      </c>
      <c r="W11" s="265">
        <v>7.8</v>
      </c>
      <c r="X11" s="265">
        <v>7.4</v>
      </c>
      <c r="Y11" s="271">
        <f t="shared" si="7"/>
        <v>7.6</v>
      </c>
      <c r="Z11" s="265">
        <v>5.6</v>
      </c>
      <c r="AA11" s="265">
        <v>5.3</v>
      </c>
      <c r="AB11" s="265">
        <v>5</v>
      </c>
      <c r="AC11" s="271">
        <f t="shared" si="8"/>
        <v>5.3</v>
      </c>
      <c r="AD11" s="266"/>
      <c r="AE11" s="267">
        <f t="shared" si="9"/>
        <v>18.600000000000001</v>
      </c>
      <c r="AF11" s="267">
        <f t="shared" si="10"/>
        <v>40.06666666666667</v>
      </c>
      <c r="AG11" s="273">
        <v>3</v>
      </c>
    </row>
    <row r="12" spans="1:33" ht="15.75">
      <c r="A12" s="312" t="s">
        <v>187</v>
      </c>
      <c r="B12" s="272">
        <v>2.6</v>
      </c>
      <c r="C12" s="265">
        <v>2.6</v>
      </c>
      <c r="D12" s="271">
        <f t="shared" si="0"/>
        <v>2.6</v>
      </c>
      <c r="E12" s="265">
        <v>3.1</v>
      </c>
      <c r="F12" s="265">
        <v>2.7</v>
      </c>
      <c r="G12" s="271">
        <f t="shared" si="1"/>
        <v>2.9000000000000004</v>
      </c>
      <c r="H12" s="265">
        <v>7.3</v>
      </c>
      <c r="I12" s="265">
        <v>7.4</v>
      </c>
      <c r="J12" s="271">
        <f t="shared" si="2"/>
        <v>7.35</v>
      </c>
      <c r="K12" s="265">
        <v>5.5</v>
      </c>
      <c r="L12" s="265">
        <v>5.9</v>
      </c>
      <c r="M12" s="265">
        <v>6.1</v>
      </c>
      <c r="N12" s="271">
        <f t="shared" si="3"/>
        <v>5.833333333333333</v>
      </c>
      <c r="O12" s="266"/>
      <c r="P12" s="267">
        <f t="shared" si="4"/>
        <v>18.683333333333334</v>
      </c>
      <c r="Q12" s="265">
        <v>3</v>
      </c>
      <c r="R12" s="265">
        <v>2.5</v>
      </c>
      <c r="S12" s="271">
        <f t="shared" si="5"/>
        <v>2.75</v>
      </c>
      <c r="T12" s="265">
        <v>4.8</v>
      </c>
      <c r="U12" s="265">
        <v>5</v>
      </c>
      <c r="V12" s="271">
        <f t="shared" si="6"/>
        <v>4.9000000000000004</v>
      </c>
      <c r="W12" s="265">
        <v>7.6</v>
      </c>
      <c r="X12" s="265">
        <v>7.6</v>
      </c>
      <c r="Y12" s="271">
        <f t="shared" si="7"/>
        <v>7.6</v>
      </c>
      <c r="Z12" s="265">
        <v>5.8</v>
      </c>
      <c r="AA12" s="265">
        <v>6.1</v>
      </c>
      <c r="AB12" s="265">
        <v>6.4</v>
      </c>
      <c r="AC12" s="271">
        <f t="shared" si="8"/>
        <v>6.0999999999999988</v>
      </c>
      <c r="AD12" s="266"/>
      <c r="AE12" s="267">
        <f t="shared" si="9"/>
        <v>21.349999999999998</v>
      </c>
      <c r="AF12" s="267">
        <f t="shared" si="10"/>
        <v>40.033333333333331</v>
      </c>
      <c r="AG12" s="273">
        <v>4</v>
      </c>
    </row>
    <row r="13" spans="1:33" ht="15.75">
      <c r="A13" s="77" t="s">
        <v>182</v>
      </c>
      <c r="B13" s="144">
        <v>2.9</v>
      </c>
      <c r="C13" s="127">
        <v>2.6</v>
      </c>
      <c r="D13" s="125">
        <f t="shared" si="0"/>
        <v>2.75</v>
      </c>
      <c r="E13" s="127">
        <v>3.9</v>
      </c>
      <c r="F13" s="127">
        <v>4.0999999999999996</v>
      </c>
      <c r="G13" s="125">
        <f t="shared" si="1"/>
        <v>4</v>
      </c>
      <c r="H13" s="127">
        <v>6.9</v>
      </c>
      <c r="I13" s="127">
        <v>7.5</v>
      </c>
      <c r="J13" s="125">
        <f t="shared" si="2"/>
        <v>7.2</v>
      </c>
      <c r="K13" s="127">
        <v>6</v>
      </c>
      <c r="L13" s="127">
        <v>5.9</v>
      </c>
      <c r="M13" s="127">
        <v>5.8</v>
      </c>
      <c r="N13" s="125">
        <f t="shared" si="3"/>
        <v>5.8999999999999995</v>
      </c>
      <c r="O13" s="128"/>
      <c r="P13" s="126">
        <f t="shared" si="4"/>
        <v>19.849999999999998</v>
      </c>
      <c r="Q13" s="127">
        <v>2.9</v>
      </c>
      <c r="R13" s="127">
        <v>2.9</v>
      </c>
      <c r="S13" s="125">
        <f t="shared" si="5"/>
        <v>2.9</v>
      </c>
      <c r="T13" s="127">
        <v>4.2</v>
      </c>
      <c r="U13" s="127">
        <v>4.7</v>
      </c>
      <c r="V13" s="125">
        <f t="shared" si="6"/>
        <v>4.45</v>
      </c>
      <c r="W13" s="127">
        <v>6.6</v>
      </c>
      <c r="X13" s="127">
        <v>6.9</v>
      </c>
      <c r="Y13" s="125">
        <f t="shared" si="7"/>
        <v>6.75</v>
      </c>
      <c r="Z13" s="127">
        <v>6</v>
      </c>
      <c r="AA13" s="127">
        <v>5.6</v>
      </c>
      <c r="AB13" s="127">
        <v>5.4</v>
      </c>
      <c r="AC13" s="125">
        <f t="shared" si="8"/>
        <v>5.666666666666667</v>
      </c>
      <c r="AD13" s="128"/>
      <c r="AE13" s="126">
        <f t="shared" si="9"/>
        <v>19.766666666666666</v>
      </c>
      <c r="AF13" s="126">
        <f t="shared" si="10"/>
        <v>39.61666666666666</v>
      </c>
      <c r="AG13" s="136">
        <v>5</v>
      </c>
    </row>
    <row r="14" spans="1:33" ht="15.75">
      <c r="A14" s="197" t="s">
        <v>179</v>
      </c>
      <c r="B14" s="144">
        <v>3.8</v>
      </c>
      <c r="C14" s="127">
        <v>3.5</v>
      </c>
      <c r="D14" s="125">
        <f t="shared" si="0"/>
        <v>3.65</v>
      </c>
      <c r="E14" s="127">
        <v>3.1</v>
      </c>
      <c r="F14" s="127">
        <v>3.3</v>
      </c>
      <c r="G14" s="125">
        <f t="shared" si="1"/>
        <v>3.2</v>
      </c>
      <c r="H14" s="127">
        <v>7</v>
      </c>
      <c r="I14" s="127">
        <v>7.3</v>
      </c>
      <c r="J14" s="125">
        <f t="shared" si="2"/>
        <v>7.15</v>
      </c>
      <c r="K14" s="127">
        <v>5.7</v>
      </c>
      <c r="L14" s="127">
        <v>5.6</v>
      </c>
      <c r="M14" s="127">
        <v>6.2</v>
      </c>
      <c r="N14" s="125">
        <f t="shared" si="3"/>
        <v>5.833333333333333</v>
      </c>
      <c r="O14" s="128"/>
      <c r="P14" s="126">
        <f t="shared" si="4"/>
        <v>19.833333333333332</v>
      </c>
      <c r="Q14" s="127">
        <v>3.2</v>
      </c>
      <c r="R14" s="127">
        <v>2.8</v>
      </c>
      <c r="S14" s="125">
        <f t="shared" si="5"/>
        <v>3</v>
      </c>
      <c r="T14" s="127">
        <v>3.4</v>
      </c>
      <c r="U14" s="127">
        <v>3.8</v>
      </c>
      <c r="V14" s="125">
        <f t="shared" si="6"/>
        <v>3.5999999999999996</v>
      </c>
      <c r="W14" s="127">
        <v>7.6</v>
      </c>
      <c r="X14" s="127">
        <v>8</v>
      </c>
      <c r="Y14" s="125">
        <f t="shared" si="7"/>
        <v>7.8</v>
      </c>
      <c r="Z14" s="127">
        <v>5.5</v>
      </c>
      <c r="AA14" s="127">
        <v>5.4</v>
      </c>
      <c r="AB14" s="127">
        <v>4.9000000000000004</v>
      </c>
      <c r="AC14" s="125">
        <f t="shared" si="8"/>
        <v>5.2666666666666666</v>
      </c>
      <c r="AD14" s="128"/>
      <c r="AE14" s="126">
        <f t="shared" si="9"/>
        <v>19.666666666666664</v>
      </c>
      <c r="AF14" s="126">
        <f t="shared" si="10"/>
        <v>39.5</v>
      </c>
      <c r="AG14" s="136">
        <v>6</v>
      </c>
    </row>
    <row r="15" spans="1:33" ht="15.75">
      <c r="A15" s="78" t="s">
        <v>176</v>
      </c>
      <c r="B15" s="144">
        <v>3.4</v>
      </c>
      <c r="C15" s="127">
        <v>3.1</v>
      </c>
      <c r="D15" s="125">
        <f t="shared" si="0"/>
        <v>3.25</v>
      </c>
      <c r="E15" s="127">
        <v>2.8</v>
      </c>
      <c r="F15" s="127">
        <v>2.9</v>
      </c>
      <c r="G15" s="125">
        <f t="shared" si="1"/>
        <v>2.8499999999999996</v>
      </c>
      <c r="H15" s="127">
        <v>7</v>
      </c>
      <c r="I15" s="127">
        <v>6.5</v>
      </c>
      <c r="J15" s="125">
        <f t="shared" si="2"/>
        <v>6.75</v>
      </c>
      <c r="K15" s="127">
        <v>7.3</v>
      </c>
      <c r="L15" s="127">
        <v>7.8</v>
      </c>
      <c r="M15" s="127">
        <v>7.9</v>
      </c>
      <c r="N15" s="125">
        <f t="shared" si="3"/>
        <v>7.666666666666667</v>
      </c>
      <c r="O15" s="128"/>
      <c r="P15" s="126">
        <f t="shared" si="4"/>
        <v>20.516666666666666</v>
      </c>
      <c r="Q15" s="127">
        <v>1.7</v>
      </c>
      <c r="R15" s="127">
        <v>1.7</v>
      </c>
      <c r="S15" s="125">
        <f t="shared" si="5"/>
        <v>1.7</v>
      </c>
      <c r="T15" s="127">
        <v>4.7</v>
      </c>
      <c r="U15" s="127">
        <v>5.2</v>
      </c>
      <c r="V15" s="125">
        <f t="shared" si="6"/>
        <v>4.95</v>
      </c>
      <c r="W15" s="127">
        <v>6.4</v>
      </c>
      <c r="X15" s="127">
        <v>6.8</v>
      </c>
      <c r="Y15" s="125">
        <f t="shared" si="7"/>
        <v>6.6</v>
      </c>
      <c r="Z15" s="127">
        <v>5.0999999999999996</v>
      </c>
      <c r="AA15" s="127">
        <v>5.2</v>
      </c>
      <c r="AB15" s="127">
        <v>5.3</v>
      </c>
      <c r="AC15" s="125">
        <f t="shared" si="8"/>
        <v>5.2</v>
      </c>
      <c r="AD15" s="128"/>
      <c r="AE15" s="126">
        <f t="shared" si="9"/>
        <v>18.45</v>
      </c>
      <c r="AF15" s="126">
        <f t="shared" si="10"/>
        <v>38.966666666666669</v>
      </c>
      <c r="AG15" s="136">
        <v>7</v>
      </c>
    </row>
    <row r="16" spans="1:33" ht="15.75">
      <c r="A16" s="78" t="s">
        <v>185</v>
      </c>
      <c r="B16" s="144">
        <v>4.5</v>
      </c>
      <c r="C16" s="127">
        <v>4.7</v>
      </c>
      <c r="D16" s="125">
        <f t="shared" si="0"/>
        <v>4.5999999999999996</v>
      </c>
      <c r="E16" s="127">
        <v>3.3</v>
      </c>
      <c r="F16" s="127">
        <v>3.2</v>
      </c>
      <c r="G16" s="125">
        <f t="shared" si="1"/>
        <v>3.25</v>
      </c>
      <c r="H16" s="127">
        <v>5.9</v>
      </c>
      <c r="I16" s="127">
        <v>6</v>
      </c>
      <c r="J16" s="125">
        <f t="shared" si="2"/>
        <v>5.95</v>
      </c>
      <c r="K16" s="127">
        <v>6.7</v>
      </c>
      <c r="L16" s="127">
        <v>6.8</v>
      </c>
      <c r="M16" s="127">
        <v>7.3</v>
      </c>
      <c r="N16" s="125">
        <f t="shared" si="3"/>
        <v>6.9333333333333336</v>
      </c>
      <c r="O16" s="128"/>
      <c r="P16" s="126">
        <f t="shared" si="4"/>
        <v>20.733333333333334</v>
      </c>
      <c r="Q16" s="127">
        <v>1.4</v>
      </c>
      <c r="R16" s="127">
        <v>1.6</v>
      </c>
      <c r="S16" s="125">
        <f t="shared" si="5"/>
        <v>1.5</v>
      </c>
      <c r="T16" s="127">
        <v>3.9</v>
      </c>
      <c r="U16" s="127">
        <v>4.5</v>
      </c>
      <c r="V16" s="125">
        <f t="shared" si="6"/>
        <v>4.2</v>
      </c>
      <c r="W16" s="127">
        <v>7</v>
      </c>
      <c r="X16" s="127">
        <v>7.4</v>
      </c>
      <c r="Y16" s="125">
        <f t="shared" si="7"/>
        <v>7.2</v>
      </c>
      <c r="Z16" s="127">
        <v>5.0999999999999996</v>
      </c>
      <c r="AA16" s="127">
        <v>4.9000000000000004</v>
      </c>
      <c r="AB16" s="127">
        <v>5.2</v>
      </c>
      <c r="AC16" s="125">
        <f t="shared" si="8"/>
        <v>5.0666666666666664</v>
      </c>
      <c r="AD16" s="128"/>
      <c r="AE16" s="126">
        <f t="shared" si="9"/>
        <v>17.966666666666669</v>
      </c>
      <c r="AF16" s="126">
        <f t="shared" si="10"/>
        <v>38.700000000000003</v>
      </c>
      <c r="AG16" s="136">
        <v>8</v>
      </c>
    </row>
    <row r="17" spans="1:33" ht="15.75">
      <c r="A17" s="198" t="s">
        <v>181</v>
      </c>
      <c r="B17" s="144">
        <v>2.6</v>
      </c>
      <c r="C17" s="127">
        <v>2.2999999999999998</v>
      </c>
      <c r="D17" s="125">
        <f t="shared" si="0"/>
        <v>2.4500000000000002</v>
      </c>
      <c r="E17" s="127">
        <v>2.1</v>
      </c>
      <c r="F17" s="127">
        <v>2.2999999999999998</v>
      </c>
      <c r="G17" s="125">
        <f t="shared" si="1"/>
        <v>2.2000000000000002</v>
      </c>
      <c r="H17" s="127">
        <v>6.8</v>
      </c>
      <c r="I17" s="127">
        <v>7.1</v>
      </c>
      <c r="J17" s="125">
        <f t="shared" si="2"/>
        <v>6.9499999999999993</v>
      </c>
      <c r="K17" s="127">
        <v>7.1</v>
      </c>
      <c r="L17" s="127">
        <v>6.9</v>
      </c>
      <c r="M17" s="127">
        <v>7.3</v>
      </c>
      <c r="N17" s="125">
        <f t="shared" si="3"/>
        <v>7.1000000000000005</v>
      </c>
      <c r="O17" s="128"/>
      <c r="P17" s="126">
        <f t="shared" si="4"/>
        <v>18.7</v>
      </c>
      <c r="Q17" s="127">
        <v>2.8</v>
      </c>
      <c r="R17" s="127">
        <v>2.4</v>
      </c>
      <c r="S17" s="125">
        <f t="shared" si="5"/>
        <v>2.5999999999999996</v>
      </c>
      <c r="T17" s="127">
        <v>3.6</v>
      </c>
      <c r="U17" s="127">
        <v>3.7</v>
      </c>
      <c r="V17" s="125">
        <f t="shared" si="6"/>
        <v>3.6500000000000004</v>
      </c>
      <c r="W17" s="127">
        <v>7.8</v>
      </c>
      <c r="X17" s="127">
        <v>7.3</v>
      </c>
      <c r="Y17" s="125">
        <f t="shared" si="7"/>
        <v>7.55</v>
      </c>
      <c r="Z17" s="127">
        <v>6.2</v>
      </c>
      <c r="AA17" s="127">
        <v>5.9</v>
      </c>
      <c r="AB17" s="127">
        <v>5.6</v>
      </c>
      <c r="AC17" s="125">
        <f t="shared" si="8"/>
        <v>5.9000000000000012</v>
      </c>
      <c r="AD17" s="128"/>
      <c r="AE17" s="126">
        <f t="shared" si="9"/>
        <v>19.700000000000003</v>
      </c>
      <c r="AF17" s="126">
        <f t="shared" si="10"/>
        <v>38.400000000000006</v>
      </c>
      <c r="AG17" s="136">
        <v>9</v>
      </c>
    </row>
    <row r="18" spans="1:33" ht="15.75">
      <c r="A18" s="77" t="s">
        <v>186</v>
      </c>
      <c r="B18" s="144">
        <v>4.4000000000000004</v>
      </c>
      <c r="C18" s="127">
        <v>4.4000000000000004</v>
      </c>
      <c r="D18" s="125">
        <f t="shared" si="0"/>
        <v>4.4000000000000004</v>
      </c>
      <c r="E18" s="127">
        <v>2.5</v>
      </c>
      <c r="F18" s="127">
        <v>2.2999999999999998</v>
      </c>
      <c r="G18" s="125">
        <f t="shared" si="1"/>
        <v>2.4</v>
      </c>
      <c r="H18" s="127">
        <v>6.5</v>
      </c>
      <c r="I18" s="127">
        <v>7.1</v>
      </c>
      <c r="J18" s="125">
        <f t="shared" si="2"/>
        <v>6.8</v>
      </c>
      <c r="K18" s="127">
        <v>5.3</v>
      </c>
      <c r="L18" s="127">
        <v>5.9</v>
      </c>
      <c r="M18" s="127">
        <v>5.4</v>
      </c>
      <c r="N18" s="125">
        <f t="shared" si="3"/>
        <v>5.5333333333333341</v>
      </c>
      <c r="O18" s="128"/>
      <c r="P18" s="126">
        <f t="shared" si="4"/>
        <v>19.133333333333336</v>
      </c>
      <c r="Q18" s="127">
        <v>2.6</v>
      </c>
      <c r="R18" s="127">
        <v>2.6</v>
      </c>
      <c r="S18" s="125">
        <f t="shared" si="5"/>
        <v>2.6</v>
      </c>
      <c r="T18" s="127">
        <v>3.5</v>
      </c>
      <c r="U18" s="127">
        <v>4</v>
      </c>
      <c r="V18" s="125">
        <f t="shared" si="6"/>
        <v>3.75</v>
      </c>
      <c r="W18" s="127">
        <v>7.1</v>
      </c>
      <c r="X18" s="127">
        <v>7.2</v>
      </c>
      <c r="Y18" s="125">
        <f t="shared" si="7"/>
        <v>7.15</v>
      </c>
      <c r="Z18" s="127">
        <v>5.4</v>
      </c>
      <c r="AA18" s="127">
        <v>5.6</v>
      </c>
      <c r="AB18" s="127">
        <v>5.0999999999999996</v>
      </c>
      <c r="AC18" s="125">
        <f t="shared" si="8"/>
        <v>5.3666666666666671</v>
      </c>
      <c r="AD18" s="128"/>
      <c r="AE18" s="126">
        <f t="shared" si="9"/>
        <v>18.866666666666667</v>
      </c>
      <c r="AF18" s="126">
        <f t="shared" si="10"/>
        <v>38</v>
      </c>
      <c r="AG18" s="136">
        <v>10</v>
      </c>
    </row>
    <row r="19" spans="1:33" ht="15.75">
      <c r="A19" s="77" t="s">
        <v>177</v>
      </c>
      <c r="B19" s="144">
        <v>2.6</v>
      </c>
      <c r="C19" s="127">
        <v>2.6</v>
      </c>
      <c r="D19" s="125">
        <f t="shared" si="0"/>
        <v>2.6</v>
      </c>
      <c r="E19" s="127">
        <v>3.6</v>
      </c>
      <c r="F19" s="127">
        <v>4</v>
      </c>
      <c r="G19" s="125">
        <f t="shared" si="1"/>
        <v>3.8</v>
      </c>
      <c r="H19" s="127">
        <v>5.9</v>
      </c>
      <c r="I19" s="127">
        <v>6.1</v>
      </c>
      <c r="J19" s="125">
        <f t="shared" si="2"/>
        <v>6</v>
      </c>
      <c r="K19" s="127">
        <v>6</v>
      </c>
      <c r="L19" s="127">
        <v>6.6</v>
      </c>
      <c r="M19" s="127">
        <v>6.6</v>
      </c>
      <c r="N19" s="125">
        <f t="shared" si="3"/>
        <v>6.3999999999999995</v>
      </c>
      <c r="O19" s="128"/>
      <c r="P19" s="126">
        <f t="shared" si="4"/>
        <v>18.8</v>
      </c>
      <c r="Q19" s="127">
        <v>0.6</v>
      </c>
      <c r="R19" s="127">
        <v>0.7</v>
      </c>
      <c r="S19" s="125">
        <f t="shared" si="5"/>
        <v>0.64999999999999991</v>
      </c>
      <c r="T19" s="127">
        <v>4.7</v>
      </c>
      <c r="U19" s="127">
        <v>4.3</v>
      </c>
      <c r="V19" s="125">
        <f t="shared" si="6"/>
        <v>4.5</v>
      </c>
      <c r="W19" s="127">
        <v>7.2</v>
      </c>
      <c r="X19" s="127">
        <v>6.7</v>
      </c>
      <c r="Y19" s="125">
        <f t="shared" si="7"/>
        <v>6.95</v>
      </c>
      <c r="Z19" s="127">
        <v>6.6</v>
      </c>
      <c r="AA19" s="127">
        <v>6</v>
      </c>
      <c r="AB19" s="127">
        <v>6</v>
      </c>
      <c r="AC19" s="125">
        <f t="shared" si="8"/>
        <v>6.2</v>
      </c>
      <c r="AD19" s="128"/>
      <c r="AE19" s="126">
        <f t="shared" si="9"/>
        <v>18.3</v>
      </c>
      <c r="AF19" s="126">
        <f t="shared" si="10"/>
        <v>37.1</v>
      </c>
      <c r="AG19" s="136">
        <v>11</v>
      </c>
    </row>
    <row r="20" spans="1:33" ht="15.75">
      <c r="A20" s="309" t="s">
        <v>183</v>
      </c>
      <c r="B20" s="144">
        <v>2.6</v>
      </c>
      <c r="C20" s="127">
        <v>2.2999999999999998</v>
      </c>
      <c r="D20" s="125">
        <f t="shared" si="0"/>
        <v>2.4500000000000002</v>
      </c>
      <c r="E20" s="127">
        <v>2.2999999999999998</v>
      </c>
      <c r="F20" s="127">
        <v>2.4</v>
      </c>
      <c r="G20" s="125">
        <f t="shared" si="1"/>
        <v>2.3499999999999996</v>
      </c>
      <c r="H20" s="127">
        <v>6.5</v>
      </c>
      <c r="I20" s="127">
        <v>6.4</v>
      </c>
      <c r="J20" s="125">
        <f t="shared" si="2"/>
        <v>6.45</v>
      </c>
      <c r="K20" s="127">
        <v>6</v>
      </c>
      <c r="L20" s="127">
        <v>6.6</v>
      </c>
      <c r="M20" s="127">
        <v>6.2</v>
      </c>
      <c r="N20" s="125">
        <f t="shared" si="3"/>
        <v>6.2666666666666666</v>
      </c>
      <c r="O20" s="128"/>
      <c r="P20" s="126">
        <f t="shared" si="4"/>
        <v>17.516666666666666</v>
      </c>
      <c r="Q20" s="127">
        <v>2.2999999999999998</v>
      </c>
      <c r="R20" s="127">
        <v>1.7</v>
      </c>
      <c r="S20" s="125">
        <f t="shared" si="5"/>
        <v>2</v>
      </c>
      <c r="T20" s="127">
        <v>3.2</v>
      </c>
      <c r="U20" s="127">
        <v>3.6</v>
      </c>
      <c r="V20" s="125">
        <f t="shared" si="6"/>
        <v>3.4000000000000004</v>
      </c>
      <c r="W20" s="127">
        <v>6.9</v>
      </c>
      <c r="X20" s="127">
        <v>7</v>
      </c>
      <c r="Y20" s="125">
        <f t="shared" si="7"/>
        <v>6.95</v>
      </c>
      <c r="Z20" s="127">
        <v>5</v>
      </c>
      <c r="AA20" s="127">
        <v>4.5999999999999996</v>
      </c>
      <c r="AB20" s="127">
        <v>4.4000000000000004</v>
      </c>
      <c r="AC20" s="125">
        <f t="shared" si="8"/>
        <v>4.666666666666667</v>
      </c>
      <c r="AD20" s="128">
        <v>0.3</v>
      </c>
      <c r="AE20" s="126">
        <f t="shared" si="9"/>
        <v>16.716666666666669</v>
      </c>
      <c r="AF20" s="126">
        <f t="shared" si="10"/>
        <v>34.233333333333334</v>
      </c>
      <c r="AG20" s="136">
        <v>12</v>
      </c>
    </row>
    <row r="21" spans="1:33" ht="16.5" thickBot="1">
      <c r="A21" s="115" t="s">
        <v>188</v>
      </c>
      <c r="B21" s="145">
        <v>1.6</v>
      </c>
      <c r="C21" s="139">
        <v>1.6</v>
      </c>
      <c r="D21" s="122">
        <f t="shared" si="0"/>
        <v>1.6</v>
      </c>
      <c r="E21" s="139">
        <v>1.3</v>
      </c>
      <c r="F21" s="139">
        <v>1.1000000000000001</v>
      </c>
      <c r="G21" s="122">
        <f t="shared" si="1"/>
        <v>1.2000000000000002</v>
      </c>
      <c r="H21" s="139">
        <v>5.2</v>
      </c>
      <c r="I21" s="139">
        <v>5.7</v>
      </c>
      <c r="J21" s="122">
        <f t="shared" si="2"/>
        <v>5.45</v>
      </c>
      <c r="K21" s="139">
        <v>5.2</v>
      </c>
      <c r="L21" s="139">
        <v>5.3</v>
      </c>
      <c r="M21" s="139">
        <v>4.7</v>
      </c>
      <c r="N21" s="122">
        <f t="shared" si="3"/>
        <v>5.0666666666666664</v>
      </c>
      <c r="O21" s="140"/>
      <c r="P21" s="141">
        <f t="shared" si="4"/>
        <v>13.316666666666666</v>
      </c>
      <c r="Q21" s="139">
        <v>0.5</v>
      </c>
      <c r="R21" s="139">
        <v>0.8</v>
      </c>
      <c r="S21" s="122">
        <f t="shared" si="5"/>
        <v>0.65</v>
      </c>
      <c r="T21" s="139">
        <v>3.3</v>
      </c>
      <c r="U21" s="139">
        <v>3.5</v>
      </c>
      <c r="V21" s="125">
        <f t="shared" si="6"/>
        <v>3.4</v>
      </c>
      <c r="W21" s="139">
        <v>6</v>
      </c>
      <c r="X21" s="139">
        <v>6.5</v>
      </c>
      <c r="Y21" s="125">
        <f t="shared" si="7"/>
        <v>6.25</v>
      </c>
      <c r="Z21" s="139">
        <v>5.4</v>
      </c>
      <c r="AA21" s="139">
        <v>4.8</v>
      </c>
      <c r="AB21" s="139">
        <v>5.4</v>
      </c>
      <c r="AC21" s="122">
        <f t="shared" si="8"/>
        <v>5.2</v>
      </c>
      <c r="AD21" s="140"/>
      <c r="AE21" s="141">
        <f t="shared" si="9"/>
        <v>15.5</v>
      </c>
      <c r="AF21" s="141">
        <f t="shared" si="10"/>
        <v>28.816666666666666</v>
      </c>
      <c r="AG21" s="142">
        <v>13</v>
      </c>
    </row>
    <row r="22" spans="1:33">
      <c r="N22" s="9"/>
      <c r="O22" s="9"/>
      <c r="P22" s="9"/>
      <c r="Q22" s="9"/>
      <c r="R22" s="10"/>
    </row>
  </sheetData>
  <sheetProtection algorithmName="SHA-512" hashValue="U+AV/JRRXDq0d6ELGKo664nx+nW3WoV1tljpR9oZA6CQ8yK8LUuwN6aN+aBMvJ/DvNsRdxx8acA9+yaDfzrEUw==" saltValue="Xd3YUkDr2jh08Tg+BIlQZA==" spinCount="100000" sheet="1" objects="1" scenarios="1"/>
  <sortState ref="A9:AF21">
    <sortCondition descending="1" ref="AF9:AF21"/>
  </sortState>
  <mergeCells count="6">
    <mergeCell ref="A1:AG1"/>
    <mergeCell ref="A4:AG4"/>
    <mergeCell ref="A6:A7"/>
    <mergeCell ref="B6:P6"/>
    <mergeCell ref="Q6:AE6"/>
    <mergeCell ref="A3:AG3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AG22"/>
  <sheetViews>
    <sheetView topLeftCell="A4" workbookViewId="0">
      <selection activeCell="S7" sqref="S7:AE7"/>
    </sheetView>
  </sheetViews>
  <sheetFormatPr baseColWidth="10" defaultColWidth="11.42578125" defaultRowHeight="14.25"/>
  <cols>
    <col min="1" max="1" width="25.140625" style="2" bestFit="1" customWidth="1"/>
    <col min="2" max="3" width="5.7109375" style="2" hidden="1" customWidth="1"/>
    <col min="4" max="4" width="5.7109375" style="2" customWidth="1"/>
    <col min="5" max="6" width="5.7109375" style="2" hidden="1" customWidth="1"/>
    <col min="7" max="7" width="5.7109375" style="2" customWidth="1"/>
    <col min="8" max="9" width="7.140625" style="2" hidden="1" customWidth="1"/>
    <col min="10" max="10" width="7.140625" style="2" bestFit="1" customWidth="1"/>
    <col min="11" max="11" width="5.140625" style="2" hidden="1" customWidth="1"/>
    <col min="12" max="12" width="6.7109375" style="2" hidden="1" customWidth="1"/>
    <col min="13" max="13" width="5.7109375" style="2" hidden="1" customWidth="1"/>
    <col min="14" max="14" width="6.140625" style="2" bestFit="1" customWidth="1"/>
    <col min="15" max="15" width="5.7109375" style="2" customWidth="1"/>
    <col min="16" max="16" width="7" style="2" bestFit="1" customWidth="1"/>
    <col min="17" max="17" width="5.7109375" style="2" hidden="1" customWidth="1"/>
    <col min="18" max="18" width="5.7109375" style="6" hidden="1" customWidth="1"/>
    <col min="19" max="19" width="7.140625" style="7" bestFit="1" customWidth="1"/>
    <col min="20" max="21" width="7.140625" style="2" hidden="1" customWidth="1"/>
    <col min="22" max="22" width="5.140625" style="5" bestFit="1" customWidth="1"/>
    <col min="23" max="23" width="6.7109375" style="5" hidden="1" customWidth="1"/>
    <col min="24" max="24" width="6.5703125" style="5" hidden="1" customWidth="1"/>
    <col min="25" max="25" width="6.140625" style="5" bestFit="1" customWidth="1"/>
    <col min="26" max="28" width="7.28515625" style="5" hidden="1" customWidth="1"/>
    <col min="29" max="29" width="6.140625" style="5" bestFit="1" customWidth="1"/>
    <col min="30" max="30" width="5.28515625" style="5" bestFit="1" customWidth="1"/>
    <col min="31" max="31" width="11" style="5" customWidth="1"/>
    <col min="32" max="32" width="7" style="5" bestFit="1" customWidth="1"/>
    <col min="33" max="33" width="3.85546875" style="5" bestFit="1" customWidth="1"/>
    <col min="34" max="16384" width="11.42578125" style="5"/>
  </cols>
  <sheetData>
    <row r="1" spans="1:33" s="1" customFormat="1" ht="23.25">
      <c r="A1" s="329" t="s">
        <v>109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329"/>
      <c r="Y1" s="329"/>
      <c r="Z1" s="329"/>
      <c r="AA1" s="329"/>
      <c r="AB1" s="329"/>
      <c r="AC1" s="329"/>
      <c r="AD1" s="329"/>
      <c r="AE1" s="329"/>
      <c r="AF1" s="329"/>
      <c r="AG1" s="329"/>
    </row>
    <row r="2" spans="1:33" ht="2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33" s="8" customFormat="1" ht="20.25">
      <c r="A3" s="330" t="s">
        <v>174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0"/>
      <c r="W3" s="330"/>
      <c r="X3" s="330"/>
      <c r="Y3" s="330"/>
      <c r="Z3" s="330"/>
      <c r="AA3" s="330"/>
      <c r="AB3" s="330"/>
      <c r="AC3" s="330"/>
      <c r="AD3" s="330"/>
      <c r="AE3" s="330"/>
      <c r="AF3" s="330"/>
      <c r="AG3" s="330"/>
    </row>
    <row r="4" spans="1:33" s="8" customFormat="1" ht="20.25">
      <c r="A4" s="330" t="s">
        <v>159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</row>
    <row r="5" spans="1:33" ht="15.75" thickBot="1">
      <c r="B5" s="4"/>
      <c r="C5" s="3"/>
      <c r="D5" s="4"/>
      <c r="E5" s="4"/>
      <c r="F5" s="4"/>
      <c r="G5" s="4"/>
      <c r="H5" s="4"/>
      <c r="I5" s="4"/>
      <c r="J5" s="4"/>
      <c r="K5" s="4"/>
      <c r="L5" s="3"/>
      <c r="M5" s="4"/>
      <c r="N5" s="4"/>
      <c r="O5" s="4"/>
      <c r="P5" s="4"/>
      <c r="Q5" s="4"/>
    </row>
    <row r="6" spans="1:33" s="4" customFormat="1" ht="16.5" thickBot="1">
      <c r="A6" s="371" t="s">
        <v>45</v>
      </c>
      <c r="B6" s="373" t="s">
        <v>7</v>
      </c>
      <c r="C6" s="374"/>
      <c r="D6" s="374"/>
      <c r="E6" s="374"/>
      <c r="F6" s="374"/>
      <c r="G6" s="374"/>
      <c r="H6" s="374"/>
      <c r="I6" s="374"/>
      <c r="J6" s="374"/>
      <c r="K6" s="374"/>
      <c r="L6" s="374"/>
      <c r="M6" s="374"/>
      <c r="N6" s="374"/>
      <c r="O6" s="374"/>
      <c r="P6" s="375"/>
      <c r="Q6" s="373" t="s">
        <v>160</v>
      </c>
      <c r="R6" s="374"/>
      <c r="S6" s="374"/>
      <c r="T6" s="374"/>
      <c r="U6" s="374"/>
      <c r="V6" s="374"/>
      <c r="W6" s="374"/>
      <c r="X6" s="374"/>
      <c r="Y6" s="374"/>
      <c r="Z6" s="374"/>
      <c r="AA6" s="374"/>
      <c r="AB6" s="374"/>
      <c r="AC6" s="374"/>
      <c r="AD6" s="374"/>
      <c r="AE6" s="375"/>
      <c r="AF6" s="116"/>
      <c r="AG6" s="116"/>
    </row>
    <row r="7" spans="1:33" ht="16.5" thickBot="1">
      <c r="A7" s="372"/>
      <c r="B7" s="123" t="s">
        <v>13</v>
      </c>
      <c r="C7" s="117" t="s">
        <v>15</v>
      </c>
      <c r="D7" s="53" t="s">
        <v>246</v>
      </c>
      <c r="E7" s="16" t="s">
        <v>16</v>
      </c>
      <c r="F7" s="16" t="s">
        <v>14</v>
      </c>
      <c r="G7" s="53" t="s">
        <v>247</v>
      </c>
      <c r="H7" s="16" t="s">
        <v>8</v>
      </c>
      <c r="I7" s="16" t="s">
        <v>9</v>
      </c>
      <c r="J7" s="53" t="s">
        <v>248</v>
      </c>
      <c r="K7" s="16" t="s">
        <v>10</v>
      </c>
      <c r="L7" s="16" t="s">
        <v>11</v>
      </c>
      <c r="M7" s="16" t="s">
        <v>12</v>
      </c>
      <c r="N7" s="53" t="s">
        <v>249</v>
      </c>
      <c r="O7" s="17" t="s">
        <v>4</v>
      </c>
      <c r="P7" s="18" t="s">
        <v>5</v>
      </c>
      <c r="Q7" s="123" t="s">
        <v>13</v>
      </c>
      <c r="R7" s="117" t="s">
        <v>15</v>
      </c>
      <c r="S7" s="53" t="s">
        <v>246</v>
      </c>
      <c r="T7" s="16" t="s">
        <v>16</v>
      </c>
      <c r="U7" s="16" t="s">
        <v>14</v>
      </c>
      <c r="V7" s="53" t="s">
        <v>247</v>
      </c>
      <c r="W7" s="16" t="s">
        <v>8</v>
      </c>
      <c r="X7" s="16" t="s">
        <v>9</v>
      </c>
      <c r="Y7" s="53" t="s">
        <v>248</v>
      </c>
      <c r="Z7" s="16" t="s">
        <v>10</v>
      </c>
      <c r="AA7" s="16" t="s">
        <v>11</v>
      </c>
      <c r="AB7" s="16" t="s">
        <v>12</v>
      </c>
      <c r="AC7" s="53" t="s">
        <v>249</v>
      </c>
      <c r="AD7" s="17" t="s">
        <v>4</v>
      </c>
      <c r="AE7" s="18" t="s">
        <v>5</v>
      </c>
      <c r="AF7" s="124" t="s">
        <v>3</v>
      </c>
      <c r="AG7" s="118"/>
    </row>
    <row r="8" spans="1:33" ht="15.75">
      <c r="A8" s="129" t="s">
        <v>17</v>
      </c>
      <c r="B8" s="130">
        <v>5</v>
      </c>
      <c r="C8" s="130">
        <v>5</v>
      </c>
      <c r="D8" s="131">
        <f t="shared" ref="D8:D21" si="0">(B8+C8)/2</f>
        <v>5</v>
      </c>
      <c r="E8" s="130">
        <v>5</v>
      </c>
      <c r="F8" s="130">
        <v>5</v>
      </c>
      <c r="G8" s="131">
        <f t="shared" ref="G8:G21" si="1">(E8+F8)/2</f>
        <v>5</v>
      </c>
      <c r="H8" s="130">
        <v>10</v>
      </c>
      <c r="I8" s="130">
        <v>10</v>
      </c>
      <c r="J8" s="131">
        <f t="shared" ref="J8:J21" si="2">(H8+I8)/2</f>
        <v>10</v>
      </c>
      <c r="K8" s="130">
        <v>10</v>
      </c>
      <c r="L8" s="130">
        <v>10</v>
      </c>
      <c r="M8" s="130">
        <v>10</v>
      </c>
      <c r="N8" s="131">
        <f t="shared" ref="N8:N21" si="3">(K8+L8+M8)/3</f>
        <v>10</v>
      </c>
      <c r="O8" s="132"/>
      <c r="P8" s="133">
        <f t="shared" ref="P8:P21" si="4">((B8+C8)/2)+((E8+F8)/2)+((H8+I8)/2)+((K8+L8+M8)/3)-O8</f>
        <v>30</v>
      </c>
      <c r="Q8" s="130">
        <v>5</v>
      </c>
      <c r="R8" s="130">
        <v>5</v>
      </c>
      <c r="S8" s="131">
        <f>(Q8+R8)/2</f>
        <v>5</v>
      </c>
      <c r="T8" s="130">
        <v>5</v>
      </c>
      <c r="U8" s="130">
        <v>5</v>
      </c>
      <c r="V8" s="131">
        <f t="shared" ref="V8:V19" si="5">(T8+U8)/2</f>
        <v>5</v>
      </c>
      <c r="W8" s="130">
        <v>10</v>
      </c>
      <c r="X8" s="130">
        <v>10</v>
      </c>
      <c r="Y8" s="131">
        <f>(W8+X8)/2</f>
        <v>10</v>
      </c>
      <c r="Z8" s="130">
        <v>10</v>
      </c>
      <c r="AA8" s="130">
        <v>10</v>
      </c>
      <c r="AB8" s="130">
        <v>10</v>
      </c>
      <c r="AC8" s="131">
        <f t="shared" ref="AC8:AC17" si="6">(Z8+AA8+AB8)/3</f>
        <v>10</v>
      </c>
      <c r="AD8" s="132"/>
      <c r="AE8" s="133">
        <f t="shared" ref="AE8:AE21" si="7">((Q8+R8)/2)+((T8+U8)/2)+((W8+X8)/2)+((Z8+AA8+AB8)/3)-AD8</f>
        <v>30</v>
      </c>
      <c r="AF8" s="133">
        <f t="shared" ref="AF8:AF21" si="8">AE8+P8</f>
        <v>60</v>
      </c>
      <c r="AG8" s="134"/>
    </row>
    <row r="9" spans="1:33" ht="15.75">
      <c r="A9" s="313" t="s">
        <v>165</v>
      </c>
      <c r="B9" s="265">
        <v>1.6</v>
      </c>
      <c r="C9" s="265">
        <v>2.1</v>
      </c>
      <c r="D9" s="271">
        <f t="shared" si="0"/>
        <v>1.85</v>
      </c>
      <c r="E9" s="265">
        <v>3.5</v>
      </c>
      <c r="F9" s="265">
        <v>3.3</v>
      </c>
      <c r="G9" s="271">
        <f t="shared" si="1"/>
        <v>3.4</v>
      </c>
      <c r="H9" s="265">
        <v>7.7</v>
      </c>
      <c r="I9" s="265">
        <v>7.3</v>
      </c>
      <c r="J9" s="271">
        <f t="shared" si="2"/>
        <v>7.5</v>
      </c>
      <c r="K9" s="265">
        <v>7.3</v>
      </c>
      <c r="L9" s="265">
        <v>7.2</v>
      </c>
      <c r="M9" s="265">
        <v>7.8</v>
      </c>
      <c r="N9" s="271">
        <f t="shared" si="3"/>
        <v>7.4333333333333336</v>
      </c>
      <c r="O9" s="266"/>
      <c r="P9" s="267">
        <f t="shared" si="4"/>
        <v>20.183333333333334</v>
      </c>
      <c r="Q9" s="265">
        <v>1.9</v>
      </c>
      <c r="R9" s="265">
        <v>1.9</v>
      </c>
      <c r="S9" s="271">
        <f>(Q9+R9)/2</f>
        <v>1.9</v>
      </c>
      <c r="T9" s="265">
        <v>0.9</v>
      </c>
      <c r="U9" s="265">
        <v>1</v>
      </c>
      <c r="V9" s="271">
        <f t="shared" si="5"/>
        <v>0.95</v>
      </c>
      <c r="W9" s="265">
        <v>6.9</v>
      </c>
      <c r="X9" s="265">
        <v>7.4</v>
      </c>
      <c r="Y9" s="271">
        <f>(W9+X9)/2</f>
        <v>7.15</v>
      </c>
      <c r="Z9" s="265">
        <v>7.6</v>
      </c>
      <c r="AA9" s="265">
        <v>7.5</v>
      </c>
      <c r="AB9" s="265">
        <v>7</v>
      </c>
      <c r="AC9" s="271">
        <f t="shared" si="6"/>
        <v>7.3666666666666671</v>
      </c>
      <c r="AD9" s="266"/>
      <c r="AE9" s="267">
        <f t="shared" si="7"/>
        <v>17.366666666666667</v>
      </c>
      <c r="AF9" s="267">
        <f t="shared" si="8"/>
        <v>37.549999999999997</v>
      </c>
      <c r="AG9" s="273">
        <v>1</v>
      </c>
    </row>
    <row r="10" spans="1:33" ht="15.75">
      <c r="A10" s="314" t="s">
        <v>172</v>
      </c>
      <c r="B10" s="265">
        <v>1.3</v>
      </c>
      <c r="C10" s="265">
        <v>1.8</v>
      </c>
      <c r="D10" s="271">
        <f t="shared" si="0"/>
        <v>1.55</v>
      </c>
      <c r="E10" s="265">
        <v>4</v>
      </c>
      <c r="F10" s="265">
        <v>3.6</v>
      </c>
      <c r="G10" s="271">
        <f t="shared" si="1"/>
        <v>3.8</v>
      </c>
      <c r="H10" s="265">
        <v>6.9</v>
      </c>
      <c r="I10" s="265">
        <v>7.5</v>
      </c>
      <c r="J10" s="271">
        <f t="shared" si="2"/>
        <v>7.2</v>
      </c>
      <c r="K10" s="265">
        <v>6.9</v>
      </c>
      <c r="L10" s="265">
        <v>6.4</v>
      </c>
      <c r="M10" s="265">
        <v>6.7</v>
      </c>
      <c r="N10" s="271">
        <f t="shared" si="3"/>
        <v>6.666666666666667</v>
      </c>
      <c r="O10" s="266"/>
      <c r="P10" s="267">
        <f t="shared" si="4"/>
        <v>19.216666666666669</v>
      </c>
      <c r="Q10" s="265">
        <v>3.2</v>
      </c>
      <c r="R10" s="265">
        <v>3.2</v>
      </c>
      <c r="S10" s="271">
        <f>(Q10+R10)/2</f>
        <v>3.2</v>
      </c>
      <c r="T10" s="265">
        <v>1.6</v>
      </c>
      <c r="U10" s="265">
        <v>1.4</v>
      </c>
      <c r="V10" s="271">
        <f t="shared" si="5"/>
        <v>1.5</v>
      </c>
      <c r="W10" s="265">
        <v>6.2</v>
      </c>
      <c r="X10" s="265">
        <v>6.2</v>
      </c>
      <c r="Y10" s="271">
        <f>(W10+X10)/2</f>
        <v>6.2</v>
      </c>
      <c r="Z10" s="265">
        <v>5</v>
      </c>
      <c r="AA10" s="265">
        <v>5.0999999999999996</v>
      </c>
      <c r="AB10" s="265">
        <v>5.5</v>
      </c>
      <c r="AC10" s="271">
        <f t="shared" si="6"/>
        <v>5.2</v>
      </c>
      <c r="AD10" s="266"/>
      <c r="AE10" s="267">
        <f t="shared" si="7"/>
        <v>16.100000000000001</v>
      </c>
      <c r="AF10" s="267">
        <f t="shared" si="8"/>
        <v>35.31666666666667</v>
      </c>
      <c r="AG10" s="273">
        <v>2</v>
      </c>
    </row>
    <row r="11" spans="1:33" ht="15.75">
      <c r="A11" s="313" t="s">
        <v>170</v>
      </c>
      <c r="B11" s="265">
        <v>1.9</v>
      </c>
      <c r="C11" s="265">
        <v>2.2000000000000002</v>
      </c>
      <c r="D11" s="271">
        <f t="shared" si="0"/>
        <v>2.0499999999999998</v>
      </c>
      <c r="E11" s="265">
        <v>3.5</v>
      </c>
      <c r="F11" s="265">
        <v>3.6</v>
      </c>
      <c r="G11" s="271">
        <f t="shared" si="1"/>
        <v>3.55</v>
      </c>
      <c r="H11" s="265">
        <v>6.6</v>
      </c>
      <c r="I11" s="265">
        <v>7</v>
      </c>
      <c r="J11" s="271">
        <f t="shared" si="2"/>
        <v>6.8</v>
      </c>
      <c r="K11" s="265">
        <v>6.6</v>
      </c>
      <c r="L11" s="265">
        <v>6</v>
      </c>
      <c r="M11" s="265">
        <v>6</v>
      </c>
      <c r="N11" s="271">
        <f t="shared" si="3"/>
        <v>6.2</v>
      </c>
      <c r="O11" s="266"/>
      <c r="P11" s="267">
        <f t="shared" si="4"/>
        <v>18.599999999999998</v>
      </c>
      <c r="Q11" s="265">
        <v>2.8</v>
      </c>
      <c r="R11" s="265">
        <v>2.9</v>
      </c>
      <c r="S11" s="271">
        <f>(Q11+R11)/2</f>
        <v>2.8499999999999996</v>
      </c>
      <c r="T11" s="265">
        <v>1.5</v>
      </c>
      <c r="U11" s="265">
        <v>1.6</v>
      </c>
      <c r="V11" s="271">
        <f t="shared" si="5"/>
        <v>1.55</v>
      </c>
      <c r="W11" s="265">
        <v>6.1</v>
      </c>
      <c r="X11" s="265">
        <v>5.9</v>
      </c>
      <c r="Y11" s="271">
        <v>6</v>
      </c>
      <c r="Z11" s="265">
        <v>6.1</v>
      </c>
      <c r="AA11" s="265">
        <v>5.5</v>
      </c>
      <c r="AB11" s="265">
        <v>5.5</v>
      </c>
      <c r="AC11" s="271">
        <f t="shared" si="6"/>
        <v>5.7</v>
      </c>
      <c r="AD11" s="266"/>
      <c r="AE11" s="267">
        <f t="shared" si="7"/>
        <v>16.099999999999998</v>
      </c>
      <c r="AF11" s="267">
        <f t="shared" si="8"/>
        <v>34.699999999999996</v>
      </c>
      <c r="AG11" s="273">
        <v>3</v>
      </c>
    </row>
    <row r="12" spans="1:33" ht="15.75">
      <c r="A12" s="315" t="s">
        <v>164</v>
      </c>
      <c r="B12" s="265">
        <v>2.1</v>
      </c>
      <c r="C12" s="265">
        <v>1.8</v>
      </c>
      <c r="D12" s="271">
        <f t="shared" si="0"/>
        <v>1.9500000000000002</v>
      </c>
      <c r="E12" s="265">
        <v>2.6</v>
      </c>
      <c r="F12" s="265">
        <v>2.8</v>
      </c>
      <c r="G12" s="271">
        <f t="shared" si="1"/>
        <v>2.7</v>
      </c>
      <c r="H12" s="265">
        <v>7.2</v>
      </c>
      <c r="I12" s="265">
        <v>6.6</v>
      </c>
      <c r="J12" s="271">
        <f t="shared" si="2"/>
        <v>6.9</v>
      </c>
      <c r="K12" s="265">
        <v>6.3</v>
      </c>
      <c r="L12" s="265">
        <v>6.1</v>
      </c>
      <c r="M12" s="265">
        <v>6</v>
      </c>
      <c r="N12" s="271">
        <f t="shared" si="3"/>
        <v>6.1333333333333329</v>
      </c>
      <c r="O12" s="266"/>
      <c r="P12" s="267">
        <f t="shared" si="4"/>
        <v>17.683333333333334</v>
      </c>
      <c r="Q12" s="265">
        <v>1.8</v>
      </c>
      <c r="R12" s="265">
        <v>1.8</v>
      </c>
      <c r="S12" s="271">
        <f>(Q12+R12)/2</f>
        <v>1.8</v>
      </c>
      <c r="T12" s="265">
        <v>1.3</v>
      </c>
      <c r="U12" s="265">
        <v>1.2</v>
      </c>
      <c r="V12" s="271">
        <f t="shared" si="5"/>
        <v>1.25</v>
      </c>
      <c r="W12" s="265">
        <v>6.1</v>
      </c>
      <c r="X12" s="265">
        <v>5.9</v>
      </c>
      <c r="Y12" s="271">
        <f t="shared" ref="Y12:Y21" si="9">(W12+X12)/2</f>
        <v>6</v>
      </c>
      <c r="Z12" s="265">
        <v>6.9</v>
      </c>
      <c r="AA12" s="265">
        <v>6.5</v>
      </c>
      <c r="AB12" s="265">
        <v>6.3</v>
      </c>
      <c r="AC12" s="271">
        <f t="shared" si="6"/>
        <v>6.5666666666666664</v>
      </c>
      <c r="AD12" s="266"/>
      <c r="AE12" s="267">
        <f t="shared" si="7"/>
        <v>15.616666666666667</v>
      </c>
      <c r="AF12" s="267">
        <f t="shared" si="8"/>
        <v>33.299999999999997</v>
      </c>
      <c r="AG12" s="273">
        <v>4</v>
      </c>
    </row>
    <row r="13" spans="1:33" ht="15.75">
      <c r="A13" s="137" t="s">
        <v>168</v>
      </c>
      <c r="B13" s="127">
        <v>1.6</v>
      </c>
      <c r="C13" s="127">
        <v>1.9</v>
      </c>
      <c r="D13" s="125">
        <f t="shared" si="0"/>
        <v>1.75</v>
      </c>
      <c r="E13" s="127">
        <v>3.7</v>
      </c>
      <c r="F13" s="127">
        <v>3.6</v>
      </c>
      <c r="G13" s="125">
        <f t="shared" si="1"/>
        <v>3.6500000000000004</v>
      </c>
      <c r="H13" s="127">
        <v>7</v>
      </c>
      <c r="I13" s="127">
        <v>6.7</v>
      </c>
      <c r="J13" s="125">
        <f t="shared" si="2"/>
        <v>6.85</v>
      </c>
      <c r="K13" s="127">
        <v>6.7</v>
      </c>
      <c r="L13" s="127">
        <v>6.9</v>
      </c>
      <c r="M13" s="127">
        <v>7</v>
      </c>
      <c r="N13" s="125">
        <f t="shared" si="3"/>
        <v>6.8666666666666671</v>
      </c>
      <c r="O13" s="128"/>
      <c r="P13" s="126">
        <f t="shared" si="4"/>
        <v>19.116666666666667</v>
      </c>
      <c r="Q13" s="127">
        <v>1.9</v>
      </c>
      <c r="R13" s="127">
        <v>1.9</v>
      </c>
      <c r="S13" s="125">
        <v>1.9</v>
      </c>
      <c r="T13" s="127">
        <v>0.8</v>
      </c>
      <c r="U13" s="127">
        <v>1</v>
      </c>
      <c r="V13" s="125">
        <f t="shared" si="5"/>
        <v>0.9</v>
      </c>
      <c r="W13" s="127">
        <v>5.6</v>
      </c>
      <c r="X13" s="127">
        <v>5.9</v>
      </c>
      <c r="Y13" s="125">
        <f t="shared" si="9"/>
        <v>5.75</v>
      </c>
      <c r="Z13" s="127">
        <v>5</v>
      </c>
      <c r="AA13" s="127">
        <v>4.9000000000000004</v>
      </c>
      <c r="AB13" s="127">
        <v>5.2</v>
      </c>
      <c r="AC13" s="125">
        <f t="shared" si="6"/>
        <v>5.0333333333333341</v>
      </c>
      <c r="AD13" s="128"/>
      <c r="AE13" s="126">
        <f t="shared" si="7"/>
        <v>13.583333333333336</v>
      </c>
      <c r="AF13" s="126">
        <f t="shared" si="8"/>
        <v>32.700000000000003</v>
      </c>
      <c r="AG13" s="136">
        <v>5</v>
      </c>
    </row>
    <row r="14" spans="1:33" ht="15.75">
      <c r="A14" s="135" t="s">
        <v>161</v>
      </c>
      <c r="B14" s="127">
        <v>1.7</v>
      </c>
      <c r="C14" s="127">
        <v>1.3</v>
      </c>
      <c r="D14" s="125">
        <f t="shared" si="0"/>
        <v>1.5</v>
      </c>
      <c r="E14" s="127">
        <v>3.1</v>
      </c>
      <c r="F14" s="127">
        <v>2.7</v>
      </c>
      <c r="G14" s="125">
        <f t="shared" si="1"/>
        <v>2.9000000000000004</v>
      </c>
      <c r="H14" s="127">
        <v>5.4</v>
      </c>
      <c r="I14" s="127">
        <v>5.7</v>
      </c>
      <c r="J14" s="125">
        <f t="shared" si="2"/>
        <v>5.5500000000000007</v>
      </c>
      <c r="K14" s="127">
        <v>6.8</v>
      </c>
      <c r="L14" s="127">
        <v>7.3</v>
      </c>
      <c r="M14" s="127">
        <v>7.4</v>
      </c>
      <c r="N14" s="125">
        <f t="shared" si="3"/>
        <v>7.166666666666667</v>
      </c>
      <c r="O14" s="128"/>
      <c r="P14" s="126">
        <f t="shared" si="4"/>
        <v>17.116666666666667</v>
      </c>
      <c r="Q14" s="127">
        <v>1.1000000000000001</v>
      </c>
      <c r="R14" s="127">
        <v>1.5</v>
      </c>
      <c r="S14" s="125">
        <f t="shared" ref="S14:S21" si="10">(Q14+R14)/2</f>
        <v>1.3</v>
      </c>
      <c r="T14" s="127">
        <v>1</v>
      </c>
      <c r="U14" s="127">
        <v>0.7</v>
      </c>
      <c r="V14" s="125">
        <f t="shared" si="5"/>
        <v>0.85</v>
      </c>
      <c r="W14" s="127">
        <v>6.4</v>
      </c>
      <c r="X14" s="127">
        <v>5.8</v>
      </c>
      <c r="Y14" s="125">
        <f t="shared" si="9"/>
        <v>6.1</v>
      </c>
      <c r="Z14" s="127">
        <v>5.5</v>
      </c>
      <c r="AA14" s="127">
        <v>5.6</v>
      </c>
      <c r="AB14" s="127">
        <v>5</v>
      </c>
      <c r="AC14" s="125">
        <f t="shared" si="6"/>
        <v>5.3666666666666671</v>
      </c>
      <c r="AD14" s="128"/>
      <c r="AE14" s="126">
        <f t="shared" si="7"/>
        <v>13.616666666666667</v>
      </c>
      <c r="AF14" s="126">
        <f t="shared" si="8"/>
        <v>30.733333333333334</v>
      </c>
      <c r="AG14" s="136">
        <v>6</v>
      </c>
    </row>
    <row r="15" spans="1:33" ht="15.75">
      <c r="A15" s="137" t="s">
        <v>173</v>
      </c>
      <c r="B15" s="127">
        <v>1.3</v>
      </c>
      <c r="C15" s="127">
        <v>1.5</v>
      </c>
      <c r="D15" s="125">
        <f t="shared" si="0"/>
        <v>1.4</v>
      </c>
      <c r="E15" s="127">
        <v>2.6</v>
      </c>
      <c r="F15" s="127">
        <v>3</v>
      </c>
      <c r="G15" s="125">
        <f t="shared" si="1"/>
        <v>2.8</v>
      </c>
      <c r="H15" s="127">
        <v>6.8</v>
      </c>
      <c r="I15" s="127">
        <v>6.8</v>
      </c>
      <c r="J15" s="125">
        <f t="shared" si="2"/>
        <v>6.8</v>
      </c>
      <c r="K15" s="127">
        <v>5.7</v>
      </c>
      <c r="L15" s="127">
        <v>5.9</v>
      </c>
      <c r="M15" s="127">
        <v>5.7</v>
      </c>
      <c r="N15" s="125">
        <f t="shared" si="3"/>
        <v>5.7666666666666666</v>
      </c>
      <c r="O15" s="128"/>
      <c r="P15" s="126">
        <f t="shared" si="4"/>
        <v>16.766666666666666</v>
      </c>
      <c r="Q15" s="127">
        <v>0.9</v>
      </c>
      <c r="R15" s="127">
        <v>1.5</v>
      </c>
      <c r="S15" s="125">
        <f t="shared" si="10"/>
        <v>1.2</v>
      </c>
      <c r="T15" s="127">
        <v>1.2</v>
      </c>
      <c r="U15" s="127">
        <v>1.4</v>
      </c>
      <c r="V15" s="125">
        <f t="shared" si="5"/>
        <v>1.2999999999999998</v>
      </c>
      <c r="W15" s="127">
        <v>5.3</v>
      </c>
      <c r="X15" s="127">
        <v>5.8</v>
      </c>
      <c r="Y15" s="125">
        <f t="shared" si="9"/>
        <v>5.55</v>
      </c>
      <c r="Z15" s="127">
        <v>5.6</v>
      </c>
      <c r="AA15" s="127">
        <v>5.3</v>
      </c>
      <c r="AB15" s="127">
        <v>5.5</v>
      </c>
      <c r="AC15" s="125">
        <f t="shared" si="6"/>
        <v>5.4666666666666659</v>
      </c>
      <c r="AD15" s="128"/>
      <c r="AE15" s="126">
        <f t="shared" si="7"/>
        <v>13.516666666666666</v>
      </c>
      <c r="AF15" s="126">
        <f t="shared" si="8"/>
        <v>30.283333333333331</v>
      </c>
      <c r="AG15" s="136">
        <v>7</v>
      </c>
    </row>
    <row r="16" spans="1:33" ht="15.75">
      <c r="A16" s="137" t="s">
        <v>162</v>
      </c>
      <c r="B16" s="127">
        <v>1.3</v>
      </c>
      <c r="C16" s="127">
        <v>1.5</v>
      </c>
      <c r="D16" s="125">
        <f t="shared" si="0"/>
        <v>1.4</v>
      </c>
      <c r="E16" s="127">
        <v>2.2999999999999998</v>
      </c>
      <c r="F16" s="127">
        <v>2.1</v>
      </c>
      <c r="G16" s="125">
        <f t="shared" si="1"/>
        <v>2.2000000000000002</v>
      </c>
      <c r="H16" s="127">
        <v>6.2</v>
      </c>
      <c r="I16" s="127">
        <v>5.6</v>
      </c>
      <c r="J16" s="125">
        <f t="shared" si="2"/>
        <v>5.9</v>
      </c>
      <c r="K16" s="127">
        <v>6.6</v>
      </c>
      <c r="L16" s="127">
        <v>6.2</v>
      </c>
      <c r="M16" s="127">
        <v>6.5</v>
      </c>
      <c r="N16" s="125">
        <f t="shared" si="3"/>
        <v>6.4333333333333336</v>
      </c>
      <c r="O16" s="128"/>
      <c r="P16" s="126">
        <f t="shared" si="4"/>
        <v>15.933333333333334</v>
      </c>
      <c r="Q16" s="127">
        <v>1.2</v>
      </c>
      <c r="R16" s="127">
        <v>1.2</v>
      </c>
      <c r="S16" s="125">
        <f t="shared" si="10"/>
        <v>1.2</v>
      </c>
      <c r="T16" s="127">
        <v>1.4</v>
      </c>
      <c r="U16" s="127">
        <v>1.5</v>
      </c>
      <c r="V16" s="125">
        <f t="shared" si="5"/>
        <v>1.45</v>
      </c>
      <c r="W16" s="127">
        <v>6.5</v>
      </c>
      <c r="X16" s="127">
        <v>5.9</v>
      </c>
      <c r="Y16" s="125">
        <f t="shared" si="9"/>
        <v>6.2</v>
      </c>
      <c r="Z16" s="127">
        <v>4.9000000000000004</v>
      </c>
      <c r="AA16" s="127">
        <v>5.4</v>
      </c>
      <c r="AB16" s="127">
        <v>4.8</v>
      </c>
      <c r="AC16" s="125">
        <f t="shared" si="6"/>
        <v>5.0333333333333341</v>
      </c>
      <c r="AD16" s="128"/>
      <c r="AE16" s="126">
        <f t="shared" si="7"/>
        <v>13.883333333333333</v>
      </c>
      <c r="AF16" s="126">
        <f t="shared" si="8"/>
        <v>29.816666666666666</v>
      </c>
      <c r="AG16" s="136">
        <v>8</v>
      </c>
    </row>
    <row r="17" spans="1:33" ht="15.75">
      <c r="A17" s="72" t="s">
        <v>163</v>
      </c>
      <c r="B17" s="127">
        <v>1.8</v>
      </c>
      <c r="C17" s="127">
        <v>1.5</v>
      </c>
      <c r="D17" s="125">
        <f t="shared" si="0"/>
        <v>1.65</v>
      </c>
      <c r="E17" s="127">
        <v>2.2999999999999998</v>
      </c>
      <c r="F17" s="127">
        <v>2.2000000000000002</v>
      </c>
      <c r="G17" s="125">
        <f t="shared" si="1"/>
        <v>2.25</v>
      </c>
      <c r="H17" s="127">
        <v>6.8</v>
      </c>
      <c r="I17" s="127">
        <v>6.8</v>
      </c>
      <c r="J17" s="125">
        <f t="shared" si="2"/>
        <v>6.8</v>
      </c>
      <c r="K17" s="127">
        <v>6.4</v>
      </c>
      <c r="L17" s="127">
        <v>6.5</v>
      </c>
      <c r="M17" s="127">
        <v>6.2</v>
      </c>
      <c r="N17" s="125">
        <f t="shared" si="3"/>
        <v>6.3666666666666671</v>
      </c>
      <c r="O17" s="128"/>
      <c r="P17" s="126">
        <f t="shared" si="4"/>
        <v>17.066666666666666</v>
      </c>
      <c r="Q17" s="127">
        <v>1</v>
      </c>
      <c r="R17" s="127">
        <v>1.6</v>
      </c>
      <c r="S17" s="125">
        <f t="shared" si="10"/>
        <v>1.3</v>
      </c>
      <c r="T17" s="127">
        <v>0.4</v>
      </c>
      <c r="U17" s="127">
        <v>0.5</v>
      </c>
      <c r="V17" s="125">
        <f t="shared" si="5"/>
        <v>0.45</v>
      </c>
      <c r="W17" s="127">
        <v>5.6</v>
      </c>
      <c r="X17" s="127">
        <v>5</v>
      </c>
      <c r="Y17" s="125">
        <f t="shared" si="9"/>
        <v>5.3</v>
      </c>
      <c r="Z17" s="127">
        <v>5.2</v>
      </c>
      <c r="AA17" s="127">
        <v>5.0999999999999996</v>
      </c>
      <c r="AB17" s="127">
        <v>4.7</v>
      </c>
      <c r="AC17" s="125">
        <f t="shared" si="6"/>
        <v>5</v>
      </c>
      <c r="AD17" s="128"/>
      <c r="AE17" s="126">
        <f t="shared" si="7"/>
        <v>12.05</v>
      </c>
      <c r="AF17" s="126">
        <f t="shared" si="8"/>
        <v>29.116666666666667</v>
      </c>
      <c r="AG17" s="136">
        <v>9</v>
      </c>
    </row>
    <row r="18" spans="1:33" ht="15.75">
      <c r="A18" s="72" t="s">
        <v>171</v>
      </c>
      <c r="B18" s="127">
        <v>1.9</v>
      </c>
      <c r="C18" s="127">
        <v>1.9</v>
      </c>
      <c r="D18" s="125">
        <f t="shared" si="0"/>
        <v>1.9</v>
      </c>
      <c r="E18" s="127">
        <v>3</v>
      </c>
      <c r="F18" s="127">
        <v>2.9</v>
      </c>
      <c r="G18" s="125">
        <f t="shared" si="1"/>
        <v>2.95</v>
      </c>
      <c r="H18" s="127">
        <v>5.5</v>
      </c>
      <c r="I18" s="127">
        <v>5.4</v>
      </c>
      <c r="J18" s="125">
        <f t="shared" si="2"/>
        <v>5.45</v>
      </c>
      <c r="K18" s="127">
        <v>6.6</v>
      </c>
      <c r="L18" s="127">
        <v>6.5</v>
      </c>
      <c r="M18" s="127">
        <v>6</v>
      </c>
      <c r="N18" s="125">
        <f t="shared" si="3"/>
        <v>6.3666666666666671</v>
      </c>
      <c r="O18" s="128"/>
      <c r="P18" s="126">
        <f t="shared" si="4"/>
        <v>16.666666666666668</v>
      </c>
      <c r="Q18" s="127">
        <v>0.8</v>
      </c>
      <c r="R18" s="127">
        <v>0.8</v>
      </c>
      <c r="S18" s="125">
        <f t="shared" si="10"/>
        <v>0.8</v>
      </c>
      <c r="T18" s="127">
        <v>0.8</v>
      </c>
      <c r="U18" s="127">
        <v>0.8</v>
      </c>
      <c r="V18" s="125">
        <f t="shared" si="5"/>
        <v>0.8</v>
      </c>
      <c r="W18" s="127">
        <v>6.2</v>
      </c>
      <c r="X18" s="127">
        <v>5.9</v>
      </c>
      <c r="Y18" s="125">
        <f t="shared" si="9"/>
        <v>6.0500000000000007</v>
      </c>
      <c r="Z18" s="127">
        <v>4.8</v>
      </c>
      <c r="AA18" s="127">
        <v>4.8</v>
      </c>
      <c r="AB18" s="127">
        <v>4.8</v>
      </c>
      <c r="AC18" s="125">
        <v>4.8</v>
      </c>
      <c r="AD18" s="128">
        <v>0.3</v>
      </c>
      <c r="AE18" s="126">
        <f t="shared" si="7"/>
        <v>12.149999999999999</v>
      </c>
      <c r="AF18" s="126">
        <f t="shared" si="8"/>
        <v>28.816666666666666</v>
      </c>
      <c r="AG18" s="136">
        <v>10</v>
      </c>
    </row>
    <row r="19" spans="1:33" ht="15.75">
      <c r="A19" s="137" t="s">
        <v>166</v>
      </c>
      <c r="B19" s="127">
        <v>1.4</v>
      </c>
      <c r="C19" s="127">
        <v>1</v>
      </c>
      <c r="D19" s="125">
        <f t="shared" si="0"/>
        <v>1.2</v>
      </c>
      <c r="E19" s="127">
        <v>2.2000000000000002</v>
      </c>
      <c r="F19" s="127">
        <v>2</v>
      </c>
      <c r="G19" s="125">
        <f t="shared" si="1"/>
        <v>2.1</v>
      </c>
      <c r="H19" s="127">
        <v>5.4</v>
      </c>
      <c r="I19" s="127">
        <v>4.8</v>
      </c>
      <c r="J19" s="125">
        <f t="shared" si="2"/>
        <v>5.0999999999999996</v>
      </c>
      <c r="K19" s="127">
        <v>4.8</v>
      </c>
      <c r="L19" s="127">
        <v>4.5999999999999996</v>
      </c>
      <c r="M19" s="127">
        <v>4.2</v>
      </c>
      <c r="N19" s="125">
        <f t="shared" si="3"/>
        <v>4.5333333333333323</v>
      </c>
      <c r="O19" s="128">
        <v>0.6</v>
      </c>
      <c r="P19" s="126">
        <f t="shared" si="4"/>
        <v>12.33333333333333</v>
      </c>
      <c r="Q19" s="127">
        <v>1.3</v>
      </c>
      <c r="R19" s="127">
        <v>0.7</v>
      </c>
      <c r="S19" s="125">
        <f t="shared" si="10"/>
        <v>1</v>
      </c>
      <c r="T19" s="127">
        <v>1.7</v>
      </c>
      <c r="U19" s="127">
        <v>1.1000000000000001</v>
      </c>
      <c r="V19" s="125">
        <f t="shared" si="5"/>
        <v>1.4</v>
      </c>
      <c r="W19" s="127">
        <v>5.8</v>
      </c>
      <c r="X19" s="127">
        <v>6.2</v>
      </c>
      <c r="Y19" s="125">
        <f t="shared" si="9"/>
        <v>6</v>
      </c>
      <c r="Z19" s="127">
        <v>5.7</v>
      </c>
      <c r="AA19" s="127">
        <v>5.0999999999999996</v>
      </c>
      <c r="AB19" s="127">
        <v>5.2</v>
      </c>
      <c r="AC19" s="125">
        <f>(Z19+AA19+AB19)/3</f>
        <v>5.333333333333333</v>
      </c>
      <c r="AD19" s="128"/>
      <c r="AE19" s="126">
        <f t="shared" si="7"/>
        <v>13.733333333333334</v>
      </c>
      <c r="AF19" s="126">
        <f t="shared" si="8"/>
        <v>26.066666666666663</v>
      </c>
      <c r="AG19" s="136">
        <v>11</v>
      </c>
    </row>
    <row r="20" spans="1:33" ht="15.75">
      <c r="A20" s="137" t="s">
        <v>169</v>
      </c>
      <c r="B20" s="127">
        <v>1.7</v>
      </c>
      <c r="C20" s="127">
        <v>2.2000000000000002</v>
      </c>
      <c r="D20" s="125">
        <f t="shared" si="0"/>
        <v>1.9500000000000002</v>
      </c>
      <c r="E20" s="127">
        <v>2</v>
      </c>
      <c r="F20" s="127">
        <v>2.1</v>
      </c>
      <c r="G20" s="125">
        <f t="shared" si="1"/>
        <v>2.0499999999999998</v>
      </c>
      <c r="H20" s="127">
        <v>5.2</v>
      </c>
      <c r="I20" s="127">
        <v>5.6</v>
      </c>
      <c r="J20" s="125">
        <f t="shared" si="2"/>
        <v>5.4</v>
      </c>
      <c r="K20" s="127">
        <v>5</v>
      </c>
      <c r="L20" s="127">
        <v>5.3</v>
      </c>
      <c r="M20" s="127">
        <v>5.5</v>
      </c>
      <c r="N20" s="125">
        <f t="shared" si="3"/>
        <v>5.2666666666666666</v>
      </c>
      <c r="O20" s="128"/>
      <c r="P20" s="126">
        <f t="shared" si="4"/>
        <v>14.666666666666668</v>
      </c>
      <c r="Q20" s="127">
        <v>1.5</v>
      </c>
      <c r="R20" s="127">
        <v>1.7</v>
      </c>
      <c r="S20" s="125">
        <f t="shared" si="10"/>
        <v>1.6</v>
      </c>
      <c r="T20" s="127">
        <v>1</v>
      </c>
      <c r="U20" s="127">
        <v>1</v>
      </c>
      <c r="V20" s="125">
        <v>1</v>
      </c>
      <c r="W20" s="127">
        <v>4</v>
      </c>
      <c r="X20" s="127">
        <v>3.5</v>
      </c>
      <c r="Y20" s="125">
        <f t="shared" si="9"/>
        <v>3.75</v>
      </c>
      <c r="Z20" s="127">
        <v>5.2</v>
      </c>
      <c r="AA20" s="127">
        <v>4.5999999999999996</v>
      </c>
      <c r="AB20" s="127">
        <v>4.5999999999999996</v>
      </c>
      <c r="AC20" s="125">
        <f>(Z20+AA20+AB20)/3</f>
        <v>4.8</v>
      </c>
      <c r="AD20" s="128"/>
      <c r="AE20" s="126">
        <f t="shared" si="7"/>
        <v>11.149999999999999</v>
      </c>
      <c r="AF20" s="126">
        <f t="shared" si="8"/>
        <v>25.816666666666666</v>
      </c>
      <c r="AG20" s="136">
        <v>12</v>
      </c>
    </row>
    <row r="21" spans="1:33" ht="16.5" thickBot="1">
      <c r="A21" s="138" t="s">
        <v>167</v>
      </c>
      <c r="B21" s="139">
        <v>0.2</v>
      </c>
      <c r="C21" s="139">
        <v>0.7</v>
      </c>
      <c r="D21" s="122">
        <f t="shared" si="0"/>
        <v>0.44999999999999996</v>
      </c>
      <c r="E21" s="139">
        <v>2.1</v>
      </c>
      <c r="F21" s="139">
        <v>2.2999999999999998</v>
      </c>
      <c r="G21" s="122">
        <f t="shared" si="1"/>
        <v>2.2000000000000002</v>
      </c>
      <c r="H21" s="139">
        <v>3.9</v>
      </c>
      <c r="I21" s="139">
        <v>3.5</v>
      </c>
      <c r="J21" s="122">
        <f t="shared" si="2"/>
        <v>3.7</v>
      </c>
      <c r="K21" s="139">
        <v>5.0999999999999996</v>
      </c>
      <c r="L21" s="139">
        <v>5.2</v>
      </c>
      <c r="M21" s="139">
        <v>4.8</v>
      </c>
      <c r="N21" s="122">
        <f t="shared" si="3"/>
        <v>5.0333333333333341</v>
      </c>
      <c r="O21" s="140">
        <v>0.6</v>
      </c>
      <c r="P21" s="141">
        <f t="shared" si="4"/>
        <v>10.783333333333335</v>
      </c>
      <c r="Q21" s="139">
        <v>0</v>
      </c>
      <c r="R21" s="139">
        <v>0</v>
      </c>
      <c r="S21" s="122">
        <f t="shared" si="10"/>
        <v>0</v>
      </c>
      <c r="T21" s="139">
        <v>1.6</v>
      </c>
      <c r="U21" s="139">
        <v>1.1000000000000001</v>
      </c>
      <c r="V21" s="122">
        <f>(T21+U21)/2</f>
        <v>1.35</v>
      </c>
      <c r="W21" s="139">
        <v>4.8</v>
      </c>
      <c r="X21" s="139">
        <v>4.5</v>
      </c>
      <c r="Y21" s="122">
        <f t="shared" si="9"/>
        <v>4.6500000000000004</v>
      </c>
      <c r="Z21" s="139">
        <v>3.9</v>
      </c>
      <c r="AA21" s="139">
        <v>4.3</v>
      </c>
      <c r="AB21" s="139">
        <v>4.2</v>
      </c>
      <c r="AC21" s="122">
        <f>(Z21+AA21+AB21)/3</f>
        <v>4.1333333333333329</v>
      </c>
      <c r="AD21" s="140"/>
      <c r="AE21" s="141">
        <f t="shared" si="7"/>
        <v>10.133333333333333</v>
      </c>
      <c r="AF21" s="141">
        <f t="shared" si="8"/>
        <v>20.916666666666668</v>
      </c>
      <c r="AG21" s="142">
        <v>13</v>
      </c>
    </row>
    <row r="22" spans="1:33">
      <c r="N22" s="9"/>
      <c r="O22" s="9"/>
      <c r="P22" s="9"/>
      <c r="Q22" s="9"/>
      <c r="R22" s="10"/>
    </row>
  </sheetData>
  <sheetProtection algorithmName="SHA-512" hashValue="aQeeYGqgqS6h+0Jf/7O8TxklqPS+KkQTvFPD0fkAeiDrye/WW5p+IhJiSsxgMhgpsRkF4wSzBieRSVotqqSl5w==" saltValue="7BUVpevzUGF6P95DuK2Mhg==" spinCount="100000" sheet="1" objects="1" scenarios="1"/>
  <sortState ref="A9:AF21">
    <sortCondition descending="1" ref="AF9:AF21"/>
  </sortState>
  <mergeCells count="6">
    <mergeCell ref="Q6:AE6"/>
    <mergeCell ref="B6:P6"/>
    <mergeCell ref="A4:AG4"/>
    <mergeCell ref="A1:AG1"/>
    <mergeCell ref="A3:AG3"/>
    <mergeCell ref="A6:A7"/>
  </mergeCells>
  <pageMargins left="0.7" right="0.7" top="0.75" bottom="0.75" header="0.3" footer="0.3"/>
  <pageSetup paperSize="9" scale="5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3</vt:i4>
      </vt:variant>
    </vt:vector>
  </HeadingPairs>
  <TitlesOfParts>
    <vt:vector size="13" baseType="lpstr">
      <vt:lpstr>IJ3-IA3CADETTES</vt:lpstr>
      <vt:lpstr>DJ3 - DA3</vt:lpstr>
      <vt:lpstr>EA1</vt:lpstr>
      <vt:lpstr> EJ3 - EA3 -EA+ - duos - IA3JS</vt:lpstr>
      <vt:lpstr>DJ2-DA1</vt:lpstr>
      <vt:lpstr>EA2-EJ2</vt:lpstr>
      <vt:lpstr>AFED - A+</vt:lpstr>
      <vt:lpstr>IA1</vt:lpstr>
      <vt:lpstr>IJ2</vt:lpstr>
      <vt:lpstr>IA2</vt:lpstr>
      <vt:lpstr>' EJ3 - EA3 -EA+ - duos - IA3JS'!Zone_d_impression</vt:lpstr>
      <vt:lpstr>'DJ3 - DA3'!Zone_d_impression</vt:lpstr>
      <vt:lpstr>'IJ3-IA3CADETTES'!Zone_d_impression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Sonia</cp:lastModifiedBy>
  <cp:lastPrinted>2019-04-07T16:39:29Z</cp:lastPrinted>
  <dcterms:created xsi:type="dcterms:W3CDTF">2018-04-25T08:43:44Z</dcterms:created>
  <dcterms:modified xsi:type="dcterms:W3CDTF">2019-05-03T09:22:43Z</dcterms:modified>
</cp:coreProperties>
</file>